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-9茨城労働局古河労働基準監督署\移行用（基準）\安全衛生\●安全衛生業務(古河）\古河署（蝶野）\安衛\災害統計\古河署\４月更新\"/>
    </mc:Choice>
  </mc:AlternateContent>
  <bookViews>
    <workbookView xWindow="0" yWindow="0" windowWidth="19200" windowHeight="11625" tabRatio="682"/>
  </bookViews>
  <sheets>
    <sheet name="R2" sheetId="17" r:id="rId1"/>
    <sheet name="事故の型（署）" sheetId="4" r:id="rId2"/>
    <sheet name="事故の型（署・前年）" sheetId="14" r:id="rId3"/>
    <sheet name="規模（署）" sheetId="8" r:id="rId4"/>
    <sheet name="年齢（署）" sheetId="10" r:id="rId5"/>
    <sheet name="発生月（署）" sheetId="12" r:id="rId6"/>
  </sheets>
  <externalReferences>
    <externalReference r:id="rId7"/>
  </externalReferences>
  <definedNames>
    <definedName name="_xlnm.Print_Area" localSheetId="0">'R2'!$A$1:$Z$53</definedName>
  </definedNames>
  <calcPr calcId="162913"/>
</workbook>
</file>

<file path=xl/calcChain.xml><?xml version="1.0" encoding="utf-8"?>
<calcChain xmlns="http://schemas.openxmlformats.org/spreadsheetml/2006/main">
  <c r="AQ246" i="14" l="1"/>
  <c r="AP246" i="14"/>
  <c r="AN246" i="14"/>
  <c r="AK246" i="14"/>
  <c r="AG246" i="14"/>
  <c r="AF246" i="14"/>
  <c r="AD246" i="14"/>
  <c r="AA246" i="14"/>
  <c r="W246" i="14"/>
  <c r="V246" i="14"/>
  <c r="T246" i="14"/>
  <c r="Q246" i="14"/>
  <c r="M246" i="14"/>
  <c r="L246" i="14"/>
  <c r="J246" i="14"/>
  <c r="G246" i="14"/>
  <c r="C246" i="14"/>
  <c r="B246" i="14"/>
  <c r="AR245" i="14"/>
  <c r="AR246" i="14" s="1"/>
  <c r="AQ245" i="14"/>
  <c r="AP245" i="14"/>
  <c r="AO245" i="14"/>
  <c r="AO246" i="14" s="1"/>
  <c r="AN245" i="14"/>
  <c r="AM245" i="14"/>
  <c r="AM246" i="14" s="1"/>
  <c r="AL245" i="14"/>
  <c r="AL246" i="14" s="1"/>
  <c r="AK245" i="14"/>
  <c r="AJ245" i="14"/>
  <c r="AJ246" i="14" s="1"/>
  <c r="AI245" i="14"/>
  <c r="AI246" i="14" s="1"/>
  <c r="AH245" i="14"/>
  <c r="AH246" i="14" s="1"/>
  <c r="AG245" i="14"/>
  <c r="AF245" i="14"/>
  <c r="AE245" i="14"/>
  <c r="AE246" i="14" s="1"/>
  <c r="AD245" i="14"/>
  <c r="AC245" i="14"/>
  <c r="AC246" i="14" s="1"/>
  <c r="AB245" i="14"/>
  <c r="AB246" i="14" s="1"/>
  <c r="AA245" i="14"/>
  <c r="Z245" i="14"/>
  <c r="Z246" i="14" s="1"/>
  <c r="Y245" i="14"/>
  <c r="Y246" i="14" s="1"/>
  <c r="X245" i="14"/>
  <c r="X246" i="14" s="1"/>
  <c r="W245" i="14"/>
  <c r="V245" i="14"/>
  <c r="U245" i="14"/>
  <c r="U246" i="14" s="1"/>
  <c r="T245" i="14"/>
  <c r="S245" i="14"/>
  <c r="S246" i="14" s="1"/>
  <c r="R245" i="14"/>
  <c r="R246" i="14" s="1"/>
  <c r="Q245" i="14"/>
  <c r="P245" i="14"/>
  <c r="P246" i="14" s="1"/>
  <c r="O245" i="14"/>
  <c r="O246" i="14" s="1"/>
  <c r="N245" i="14"/>
  <c r="N246" i="14" s="1"/>
  <c r="M245" i="14"/>
  <c r="L245" i="14"/>
  <c r="K245" i="14"/>
  <c r="K246" i="14" s="1"/>
  <c r="J245" i="14"/>
  <c r="I245" i="14"/>
  <c r="I246" i="14" s="1"/>
  <c r="H245" i="14"/>
  <c r="H246" i="14" s="1"/>
  <c r="G245" i="14"/>
  <c r="F245" i="14"/>
  <c r="F246" i="14" s="1"/>
  <c r="E245" i="14"/>
  <c r="E246" i="14" s="1"/>
  <c r="D245" i="14"/>
  <c r="D246" i="14" s="1"/>
  <c r="C245" i="14"/>
  <c r="B245" i="14"/>
  <c r="AS244" i="14"/>
  <c r="AR244" i="14"/>
  <c r="AS243" i="14"/>
  <c r="AR243" i="14"/>
  <c r="AS242" i="14"/>
  <c r="AS245" i="14" s="1"/>
  <c r="AS246" i="14" s="1"/>
  <c r="AR242" i="14"/>
  <c r="AR241" i="14"/>
  <c r="AQ241" i="14"/>
  <c r="AP241" i="14"/>
  <c r="AO241" i="14"/>
  <c r="AN241" i="14"/>
  <c r="AM241" i="14"/>
  <c r="AL241" i="14"/>
  <c r="AK241" i="14"/>
  <c r="AJ241" i="14"/>
  <c r="AI241" i="14"/>
  <c r="AH241" i="14"/>
  <c r="AG241" i="14"/>
  <c r="AF241" i="14"/>
  <c r="AE241" i="14"/>
  <c r="AD241" i="14"/>
  <c r="AC241" i="14"/>
  <c r="AB241" i="14"/>
  <c r="AA241" i="14"/>
  <c r="Z241" i="14"/>
  <c r="Y241" i="14"/>
  <c r="X241" i="14"/>
  <c r="W241" i="14"/>
  <c r="V241" i="14"/>
  <c r="U241" i="14"/>
  <c r="T241" i="14"/>
  <c r="S241" i="14"/>
  <c r="R241" i="14"/>
  <c r="Q241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D241" i="14"/>
  <c r="C241" i="14"/>
  <c r="B241" i="14"/>
  <c r="AS240" i="14"/>
  <c r="AS241" i="14" s="1"/>
  <c r="AR240" i="14"/>
  <c r="AQ239" i="14"/>
  <c r="AP239" i="14"/>
  <c r="AN239" i="14"/>
  <c r="AK239" i="14"/>
  <c r="AG239" i="14"/>
  <c r="AF239" i="14"/>
  <c r="AD239" i="14"/>
  <c r="AA239" i="14"/>
  <c r="W239" i="14"/>
  <c r="V239" i="14"/>
  <c r="T239" i="14"/>
  <c r="Q239" i="14"/>
  <c r="M239" i="14"/>
  <c r="L239" i="14"/>
  <c r="J239" i="14"/>
  <c r="G239" i="14"/>
  <c r="C239" i="14"/>
  <c r="B239" i="14"/>
  <c r="AR238" i="14"/>
  <c r="AR239" i="14" s="1"/>
  <c r="AQ238" i="14"/>
  <c r="AP238" i="14"/>
  <c r="AO238" i="14"/>
  <c r="AO239" i="14" s="1"/>
  <c r="AN238" i="14"/>
  <c r="AM238" i="14"/>
  <c r="AM239" i="14" s="1"/>
  <c r="AL238" i="14"/>
  <c r="AL239" i="14" s="1"/>
  <c r="AK238" i="14"/>
  <c r="AJ238" i="14"/>
  <c r="AJ239" i="14" s="1"/>
  <c r="AI238" i="14"/>
  <c r="AI239" i="14" s="1"/>
  <c r="AH238" i="14"/>
  <c r="AH239" i="14" s="1"/>
  <c r="AG238" i="14"/>
  <c r="AF238" i="14"/>
  <c r="AE238" i="14"/>
  <c r="AE239" i="14" s="1"/>
  <c r="AD238" i="14"/>
  <c r="AC238" i="14"/>
  <c r="AC239" i="14" s="1"/>
  <c r="AB238" i="14"/>
  <c r="AB239" i="14" s="1"/>
  <c r="AA238" i="14"/>
  <c r="Z238" i="14"/>
  <c r="Z239" i="14" s="1"/>
  <c r="Y238" i="14"/>
  <c r="Y239" i="14" s="1"/>
  <c r="X238" i="14"/>
  <c r="X239" i="14" s="1"/>
  <c r="W238" i="14"/>
  <c r="V238" i="14"/>
  <c r="U238" i="14"/>
  <c r="U239" i="14" s="1"/>
  <c r="T238" i="14"/>
  <c r="S238" i="14"/>
  <c r="S239" i="14" s="1"/>
  <c r="R238" i="14"/>
  <c r="R239" i="14" s="1"/>
  <c r="Q238" i="14"/>
  <c r="P238" i="14"/>
  <c r="P239" i="14" s="1"/>
  <c r="O238" i="14"/>
  <c r="O239" i="14" s="1"/>
  <c r="N238" i="14"/>
  <c r="N239" i="14" s="1"/>
  <c r="M238" i="14"/>
  <c r="L238" i="14"/>
  <c r="K238" i="14"/>
  <c r="K239" i="14" s="1"/>
  <c r="J238" i="14"/>
  <c r="I238" i="14"/>
  <c r="I239" i="14" s="1"/>
  <c r="H238" i="14"/>
  <c r="H239" i="14" s="1"/>
  <c r="G238" i="14"/>
  <c r="F238" i="14"/>
  <c r="F239" i="14" s="1"/>
  <c r="E238" i="14"/>
  <c r="E239" i="14" s="1"/>
  <c r="D238" i="14"/>
  <c r="D239" i="14" s="1"/>
  <c r="C238" i="14"/>
  <c r="B238" i="14"/>
  <c r="AS237" i="14"/>
  <c r="AS238" i="14" s="1"/>
  <c r="AS239" i="14" s="1"/>
  <c r="AR237" i="14"/>
  <c r="AQ236" i="14"/>
  <c r="AP236" i="14"/>
  <c r="AN236" i="14"/>
  <c r="AK236" i="14"/>
  <c r="AG236" i="14"/>
  <c r="AF236" i="14"/>
  <c r="AD236" i="14"/>
  <c r="AA236" i="14"/>
  <c r="W236" i="14"/>
  <c r="V236" i="14"/>
  <c r="T236" i="14"/>
  <c r="Q236" i="14"/>
  <c r="M236" i="14"/>
  <c r="L236" i="14"/>
  <c r="J236" i="14"/>
  <c r="G236" i="14"/>
  <c r="C236" i="14"/>
  <c r="B236" i="14"/>
  <c r="AQ235" i="14"/>
  <c r="AP235" i="14"/>
  <c r="AO235" i="14"/>
  <c r="AO236" i="14" s="1"/>
  <c r="AN235" i="14"/>
  <c r="AM235" i="14"/>
  <c r="AM236" i="14" s="1"/>
  <c r="AL235" i="14"/>
  <c r="AL236" i="14" s="1"/>
  <c r="AK235" i="14"/>
  <c r="AJ235" i="14"/>
  <c r="AJ236" i="14" s="1"/>
  <c r="AI235" i="14"/>
  <c r="AI236" i="14" s="1"/>
  <c r="AH235" i="14"/>
  <c r="AH236" i="14" s="1"/>
  <c r="AG235" i="14"/>
  <c r="AF235" i="14"/>
  <c r="AE235" i="14"/>
  <c r="AE236" i="14" s="1"/>
  <c r="AD235" i="14"/>
  <c r="AC235" i="14"/>
  <c r="AC236" i="14" s="1"/>
  <c r="AB235" i="14"/>
  <c r="AB236" i="14" s="1"/>
  <c r="AA235" i="14"/>
  <c r="Z235" i="14"/>
  <c r="Z236" i="14" s="1"/>
  <c r="Y235" i="14"/>
  <c r="Y236" i="14" s="1"/>
  <c r="X235" i="14"/>
  <c r="X236" i="14" s="1"/>
  <c r="W235" i="14"/>
  <c r="V235" i="14"/>
  <c r="U235" i="14"/>
  <c r="U236" i="14" s="1"/>
  <c r="T235" i="14"/>
  <c r="S235" i="14"/>
  <c r="S236" i="14" s="1"/>
  <c r="R235" i="14"/>
  <c r="R236" i="14" s="1"/>
  <c r="Q235" i="14"/>
  <c r="P235" i="14"/>
  <c r="P236" i="14" s="1"/>
  <c r="O235" i="14"/>
  <c r="O236" i="14" s="1"/>
  <c r="N235" i="14"/>
  <c r="N236" i="14" s="1"/>
  <c r="M235" i="14"/>
  <c r="L235" i="14"/>
  <c r="K235" i="14"/>
  <c r="K236" i="14" s="1"/>
  <c r="J235" i="14"/>
  <c r="I235" i="14"/>
  <c r="I236" i="14" s="1"/>
  <c r="H235" i="14"/>
  <c r="H236" i="14" s="1"/>
  <c r="G235" i="14"/>
  <c r="F235" i="14"/>
  <c r="F236" i="14" s="1"/>
  <c r="E235" i="14"/>
  <c r="E236" i="14" s="1"/>
  <c r="D235" i="14"/>
  <c r="D236" i="14" s="1"/>
  <c r="C235" i="14"/>
  <c r="B235" i="14"/>
  <c r="AS234" i="14"/>
  <c r="AR234" i="14"/>
  <c r="AS233" i="14"/>
  <c r="AR233" i="14"/>
  <c r="AS232" i="14"/>
  <c r="AR232" i="14"/>
  <c r="AS231" i="14"/>
  <c r="AR231" i="14"/>
  <c r="AR235" i="14" s="1"/>
  <c r="AR236" i="14" s="1"/>
  <c r="AS230" i="14"/>
  <c r="AR230" i="14"/>
  <c r="AS229" i="14"/>
  <c r="AS235" i="14" s="1"/>
  <c r="AS236" i="14" s="1"/>
  <c r="AR229" i="14"/>
  <c r="AN228" i="14"/>
  <c r="AK228" i="14"/>
  <c r="AD228" i="14"/>
  <c r="AA228" i="14"/>
  <c r="T228" i="14"/>
  <c r="Q228" i="14"/>
  <c r="J228" i="14"/>
  <c r="G228" i="14"/>
  <c r="AR227" i="14"/>
  <c r="AQ227" i="14"/>
  <c r="AP227" i="14"/>
  <c r="AO227" i="14"/>
  <c r="AO228" i="14" s="1"/>
  <c r="AN227" i="14"/>
  <c r="AM227" i="14"/>
  <c r="AM228" i="14" s="1"/>
  <c r="AL227" i="14"/>
  <c r="AL228" i="14" s="1"/>
  <c r="AK227" i="14"/>
  <c r="AJ227" i="14"/>
  <c r="AJ228" i="14" s="1"/>
  <c r="AI227" i="14"/>
  <c r="AI228" i="14" s="1"/>
  <c r="AH227" i="14"/>
  <c r="AG227" i="14"/>
  <c r="AF227" i="14"/>
  <c r="AE227" i="14"/>
  <c r="AE228" i="14" s="1"/>
  <c r="AD227" i="14"/>
  <c r="AC227" i="14"/>
  <c r="AC228" i="14" s="1"/>
  <c r="AB227" i="14"/>
  <c r="AB228" i="14" s="1"/>
  <c r="AA227" i="14"/>
  <c r="Z227" i="14"/>
  <c r="Z228" i="14" s="1"/>
  <c r="Y227" i="14"/>
  <c r="Y228" i="14" s="1"/>
  <c r="X227" i="14"/>
  <c r="W227" i="14"/>
  <c r="V227" i="14"/>
  <c r="U227" i="14"/>
  <c r="U228" i="14" s="1"/>
  <c r="T227" i="14"/>
  <c r="S227" i="14"/>
  <c r="S228" i="14" s="1"/>
  <c r="R227" i="14"/>
  <c r="R228" i="14" s="1"/>
  <c r="Q227" i="14"/>
  <c r="P227" i="14"/>
  <c r="P228" i="14" s="1"/>
  <c r="O227" i="14"/>
  <c r="O228" i="14" s="1"/>
  <c r="N227" i="14"/>
  <c r="M227" i="14"/>
  <c r="L227" i="14"/>
  <c r="K227" i="14"/>
  <c r="K228" i="14" s="1"/>
  <c r="J227" i="14"/>
  <c r="I227" i="14"/>
  <c r="I228" i="14" s="1"/>
  <c r="H227" i="14"/>
  <c r="H228" i="14" s="1"/>
  <c r="G227" i="14"/>
  <c r="F227" i="14"/>
  <c r="F228" i="14" s="1"/>
  <c r="E227" i="14"/>
  <c r="E228" i="14" s="1"/>
  <c r="D227" i="14"/>
  <c r="C227" i="14"/>
  <c r="B227" i="14"/>
  <c r="AS226" i="14"/>
  <c r="AR226" i="14"/>
  <c r="AS225" i="14"/>
  <c r="AR225" i="14"/>
  <c r="AS224" i="14"/>
  <c r="AS227" i="14" s="1"/>
  <c r="AR224" i="14"/>
  <c r="AR223" i="14"/>
  <c r="AQ223" i="14"/>
  <c r="AQ228" i="14" s="1"/>
  <c r="AP223" i="14"/>
  <c r="AO223" i="14"/>
  <c r="AN223" i="14"/>
  <c r="AM223" i="14"/>
  <c r="AL223" i="14"/>
  <c r="AK223" i="14"/>
  <c r="AJ223" i="14"/>
  <c r="AI223" i="14"/>
  <c r="AH223" i="14"/>
  <c r="AG223" i="14"/>
  <c r="AF223" i="14"/>
  <c r="AE223" i="14"/>
  <c r="AD223" i="14"/>
  <c r="AC223" i="14"/>
  <c r="AB223" i="14"/>
  <c r="AA223" i="14"/>
  <c r="Z223" i="14"/>
  <c r="Y223" i="14"/>
  <c r="X223" i="14"/>
  <c r="W223" i="14"/>
  <c r="V223" i="14"/>
  <c r="U223" i="14"/>
  <c r="T223" i="14"/>
  <c r="S223" i="14"/>
  <c r="R223" i="14"/>
  <c r="Q223" i="14"/>
  <c r="P223" i="14"/>
  <c r="O223" i="14"/>
  <c r="N223" i="14"/>
  <c r="M223" i="14"/>
  <c r="L223" i="14"/>
  <c r="K223" i="14"/>
  <c r="J223" i="14"/>
  <c r="I223" i="14"/>
  <c r="H223" i="14"/>
  <c r="G223" i="14"/>
  <c r="F223" i="14"/>
  <c r="E223" i="14"/>
  <c r="D223" i="14"/>
  <c r="C223" i="14"/>
  <c r="B223" i="14"/>
  <c r="AS222" i="14"/>
  <c r="AR222" i="14"/>
  <c r="AS221" i="14"/>
  <c r="AS223" i="14" s="1"/>
  <c r="AR221" i="14"/>
  <c r="AR220" i="14"/>
  <c r="AQ220" i="14"/>
  <c r="AP220" i="14"/>
  <c r="AP228" i="14" s="1"/>
  <c r="AO220" i="14"/>
  <c r="AN220" i="14"/>
  <c r="AM220" i="14"/>
  <c r="AL220" i="14"/>
  <c r="AK220" i="14"/>
  <c r="AJ220" i="14"/>
  <c r="AI220" i="14"/>
  <c r="AH220" i="14"/>
  <c r="AG220" i="14"/>
  <c r="AG228" i="14" s="1"/>
  <c r="AF220" i="14"/>
  <c r="AF228" i="14" s="1"/>
  <c r="AE220" i="14"/>
  <c r="AD220" i="14"/>
  <c r="AC220" i="14"/>
  <c r="AB220" i="14"/>
  <c r="AA220" i="14"/>
  <c r="Z220" i="14"/>
  <c r="Y220" i="14"/>
  <c r="X220" i="14"/>
  <c r="W220" i="14"/>
  <c r="W228" i="14" s="1"/>
  <c r="V220" i="14"/>
  <c r="V228" i="14" s="1"/>
  <c r="U220" i="14"/>
  <c r="T220" i="14"/>
  <c r="S220" i="14"/>
  <c r="R220" i="14"/>
  <c r="Q220" i="14"/>
  <c r="P220" i="14"/>
  <c r="O220" i="14"/>
  <c r="N220" i="14"/>
  <c r="M220" i="14"/>
  <c r="M228" i="14" s="1"/>
  <c r="L220" i="14"/>
  <c r="L228" i="14" s="1"/>
  <c r="K220" i="14"/>
  <c r="J220" i="14"/>
  <c r="I220" i="14"/>
  <c r="H220" i="14"/>
  <c r="G220" i="14"/>
  <c r="F220" i="14"/>
  <c r="E220" i="14"/>
  <c r="D220" i="14"/>
  <c r="C220" i="14"/>
  <c r="C228" i="14" s="1"/>
  <c r="B220" i="14"/>
  <c r="B228" i="14" s="1"/>
  <c r="AS219" i="14"/>
  <c r="AS220" i="14" s="1"/>
  <c r="AR219" i="14"/>
  <c r="AL218" i="14"/>
  <c r="AI218" i="14"/>
  <c r="AB218" i="14"/>
  <c r="Y218" i="14"/>
  <c r="R218" i="14"/>
  <c r="O218" i="14"/>
  <c r="H218" i="14"/>
  <c r="E218" i="14"/>
  <c r="AR217" i="14"/>
  <c r="AQ217" i="14"/>
  <c r="AQ218" i="14" s="1"/>
  <c r="AP217" i="14"/>
  <c r="AP218" i="14" s="1"/>
  <c r="AO217" i="14"/>
  <c r="AO218" i="14" s="1"/>
  <c r="AN217" i="14"/>
  <c r="AM217" i="14"/>
  <c r="AM218" i="14" s="1"/>
  <c r="AL217" i="14"/>
  <c r="AK217" i="14"/>
  <c r="AK218" i="14" s="1"/>
  <c r="AJ217" i="14"/>
  <c r="AI217" i="14"/>
  <c r="AH217" i="14"/>
  <c r="AH218" i="14" s="1"/>
  <c r="AG217" i="14"/>
  <c r="AG218" i="14" s="1"/>
  <c r="AF217" i="14"/>
  <c r="AF218" i="14" s="1"/>
  <c r="AE217" i="14"/>
  <c r="AE218" i="14" s="1"/>
  <c r="AD217" i="14"/>
  <c r="AC217" i="14"/>
  <c r="AC218" i="14" s="1"/>
  <c r="AB217" i="14"/>
  <c r="AA217" i="14"/>
  <c r="AA218" i="14" s="1"/>
  <c r="Z217" i="14"/>
  <c r="Y217" i="14"/>
  <c r="X217" i="14"/>
  <c r="X218" i="14" s="1"/>
  <c r="W217" i="14"/>
  <c r="W218" i="14" s="1"/>
  <c r="V217" i="14"/>
  <c r="V218" i="14" s="1"/>
  <c r="U217" i="14"/>
  <c r="U218" i="14" s="1"/>
  <c r="T217" i="14"/>
  <c r="S217" i="14"/>
  <c r="S218" i="14" s="1"/>
  <c r="R217" i="14"/>
  <c r="Q217" i="14"/>
  <c r="Q218" i="14" s="1"/>
  <c r="P217" i="14"/>
  <c r="O217" i="14"/>
  <c r="N217" i="14"/>
  <c r="N218" i="14" s="1"/>
  <c r="M217" i="14"/>
  <c r="M218" i="14" s="1"/>
  <c r="L217" i="14"/>
  <c r="L218" i="14" s="1"/>
  <c r="K217" i="14"/>
  <c r="K218" i="14" s="1"/>
  <c r="J217" i="14"/>
  <c r="I217" i="14"/>
  <c r="I218" i="14" s="1"/>
  <c r="H217" i="14"/>
  <c r="G217" i="14"/>
  <c r="G218" i="14" s="1"/>
  <c r="F217" i="14"/>
  <c r="E217" i="14"/>
  <c r="D217" i="14"/>
  <c r="D218" i="14" s="1"/>
  <c r="C217" i="14"/>
  <c r="C218" i="14" s="1"/>
  <c r="B217" i="14"/>
  <c r="B218" i="14" s="1"/>
  <c r="AS216" i="14"/>
  <c r="AR216" i="14"/>
  <c r="AS215" i="14"/>
  <c r="AS217" i="14" s="1"/>
  <c r="AR215" i="14"/>
  <c r="AQ214" i="14"/>
  <c r="AP214" i="14"/>
  <c r="AO214" i="14"/>
  <c r="AN214" i="14"/>
  <c r="AN218" i="14" s="1"/>
  <c r="AM214" i="14"/>
  <c r="AL214" i="14"/>
  <c r="AK214" i="14"/>
  <c r="AJ214" i="14"/>
  <c r="AI214" i="14"/>
  <c r="AH214" i="14"/>
  <c r="AG214" i="14"/>
  <c r="AF214" i="14"/>
  <c r="AE214" i="14"/>
  <c r="AD214" i="14"/>
  <c r="AD218" i="14" s="1"/>
  <c r="AC214" i="14"/>
  <c r="AB214" i="14"/>
  <c r="AA214" i="14"/>
  <c r="Z214" i="14"/>
  <c r="Y214" i="14"/>
  <c r="X214" i="14"/>
  <c r="W214" i="14"/>
  <c r="V214" i="14"/>
  <c r="U214" i="14"/>
  <c r="T214" i="14"/>
  <c r="T218" i="14" s="1"/>
  <c r="S214" i="14"/>
  <c r="R214" i="14"/>
  <c r="Q214" i="14"/>
  <c r="P214" i="14"/>
  <c r="O214" i="14"/>
  <c r="N214" i="14"/>
  <c r="M214" i="14"/>
  <c r="L214" i="14"/>
  <c r="K214" i="14"/>
  <c r="J214" i="14"/>
  <c r="J218" i="14" s="1"/>
  <c r="I214" i="14"/>
  <c r="H214" i="14"/>
  <c r="G214" i="14"/>
  <c r="F214" i="14"/>
  <c r="E214" i="14"/>
  <c r="D214" i="14"/>
  <c r="C214" i="14"/>
  <c r="B214" i="14"/>
  <c r="AS213" i="14"/>
  <c r="AS214" i="14" s="1"/>
  <c r="AR213" i="14"/>
  <c r="AR214" i="14" s="1"/>
  <c r="AQ212" i="14"/>
  <c r="AP212" i="14"/>
  <c r="AO212" i="14"/>
  <c r="AN212" i="14"/>
  <c r="AM212" i="14"/>
  <c r="AL212" i="14"/>
  <c r="AK212" i="14"/>
  <c r="AJ212" i="14"/>
  <c r="AI212" i="14"/>
  <c r="AH212" i="14"/>
  <c r="AG212" i="14"/>
  <c r="AF212" i="14"/>
  <c r="AE212" i="14"/>
  <c r="AD212" i="14"/>
  <c r="AC212" i="14"/>
  <c r="AB212" i="14"/>
  <c r="AA212" i="14"/>
  <c r="Z212" i="14"/>
  <c r="Y212" i="14"/>
  <c r="X212" i="14"/>
  <c r="W212" i="14"/>
  <c r="V212" i="14"/>
  <c r="U212" i="14"/>
  <c r="T212" i="14"/>
  <c r="S212" i="14"/>
  <c r="R212" i="14"/>
  <c r="Q212" i="14"/>
  <c r="P212" i="14"/>
  <c r="O212" i="14"/>
  <c r="N212" i="14"/>
  <c r="M212" i="14"/>
  <c r="L212" i="14"/>
  <c r="K212" i="14"/>
  <c r="J212" i="14"/>
  <c r="I212" i="14"/>
  <c r="H212" i="14"/>
  <c r="G212" i="14"/>
  <c r="F212" i="14"/>
  <c r="E212" i="14"/>
  <c r="D212" i="14"/>
  <c r="C212" i="14"/>
  <c r="B212" i="14"/>
  <c r="AS211" i="14"/>
  <c r="AR211" i="14"/>
  <c r="AS210" i="14"/>
  <c r="AR210" i="14"/>
  <c r="AS209" i="14"/>
  <c r="AS212" i="14" s="1"/>
  <c r="AR209" i="14"/>
  <c r="AR212" i="14" s="1"/>
  <c r="AQ208" i="14"/>
  <c r="AL208" i="14"/>
  <c r="AJ208" i="14"/>
  <c r="AG208" i="14"/>
  <c r="AB208" i="14"/>
  <c r="Z208" i="14"/>
  <c r="W208" i="14"/>
  <c r="R208" i="14"/>
  <c r="P208" i="14"/>
  <c r="M208" i="14"/>
  <c r="H208" i="14"/>
  <c r="F208" i="14"/>
  <c r="C208" i="14"/>
  <c r="AQ207" i="14"/>
  <c r="AP207" i="14"/>
  <c r="AP208" i="14" s="1"/>
  <c r="AO207" i="14"/>
  <c r="AO208" i="14" s="1"/>
  <c r="AN207" i="14"/>
  <c r="AN208" i="14" s="1"/>
  <c r="AM207" i="14"/>
  <c r="AM208" i="14" s="1"/>
  <c r="AL207" i="14"/>
  <c r="AK207" i="14"/>
  <c r="AK208" i="14" s="1"/>
  <c r="AJ207" i="14"/>
  <c r="AI207" i="14"/>
  <c r="AI208" i="14" s="1"/>
  <c r="AH207" i="14"/>
  <c r="AH208" i="14" s="1"/>
  <c r="AG207" i="14"/>
  <c r="AF207" i="14"/>
  <c r="AF208" i="14" s="1"/>
  <c r="AE207" i="14"/>
  <c r="AE208" i="14" s="1"/>
  <c r="AD207" i="14"/>
  <c r="AD208" i="14" s="1"/>
  <c r="AC207" i="14"/>
  <c r="AC208" i="14" s="1"/>
  <c r="AB207" i="14"/>
  <c r="AA207" i="14"/>
  <c r="AA208" i="14" s="1"/>
  <c r="Z207" i="14"/>
  <c r="Y207" i="14"/>
  <c r="Y208" i="14" s="1"/>
  <c r="X207" i="14"/>
  <c r="X208" i="14" s="1"/>
  <c r="W207" i="14"/>
  <c r="V207" i="14"/>
  <c r="V208" i="14" s="1"/>
  <c r="U207" i="14"/>
  <c r="U208" i="14" s="1"/>
  <c r="T207" i="14"/>
  <c r="T208" i="14" s="1"/>
  <c r="S207" i="14"/>
  <c r="S208" i="14" s="1"/>
  <c r="R207" i="14"/>
  <c r="Q207" i="14"/>
  <c r="Q208" i="14" s="1"/>
  <c r="P207" i="14"/>
  <c r="O207" i="14"/>
  <c r="O208" i="14" s="1"/>
  <c r="N207" i="14"/>
  <c r="N208" i="14" s="1"/>
  <c r="M207" i="14"/>
  <c r="L207" i="14"/>
  <c r="L208" i="14" s="1"/>
  <c r="K207" i="14"/>
  <c r="K208" i="14" s="1"/>
  <c r="J207" i="14"/>
  <c r="J208" i="14" s="1"/>
  <c r="I207" i="14"/>
  <c r="I208" i="14" s="1"/>
  <c r="H207" i="14"/>
  <c r="G207" i="14"/>
  <c r="G208" i="14" s="1"/>
  <c r="F207" i="14"/>
  <c r="E207" i="14"/>
  <c r="E208" i="14" s="1"/>
  <c r="D207" i="14"/>
  <c r="D208" i="14" s="1"/>
  <c r="C207" i="14"/>
  <c r="B207" i="14"/>
  <c r="B208" i="14" s="1"/>
  <c r="AS206" i="14"/>
  <c r="AR206" i="14"/>
  <c r="AS205" i="14"/>
  <c r="AR205" i="14"/>
  <c r="AS204" i="14"/>
  <c r="AS207" i="14" s="1"/>
  <c r="AS208" i="14" s="1"/>
  <c r="AR204" i="14"/>
  <c r="AR207" i="14" s="1"/>
  <c r="AR208" i="14" s="1"/>
  <c r="AP203" i="14"/>
  <c r="AN203" i="14"/>
  <c r="AK203" i="14"/>
  <c r="AF203" i="14"/>
  <c r="AD203" i="14"/>
  <c r="AA203" i="14"/>
  <c r="V203" i="14"/>
  <c r="T203" i="14"/>
  <c r="Q203" i="14"/>
  <c r="L203" i="14"/>
  <c r="J203" i="14"/>
  <c r="G203" i="14"/>
  <c r="B203" i="14"/>
  <c r="AR202" i="14"/>
  <c r="AR203" i="14" s="1"/>
  <c r="AQ202" i="14"/>
  <c r="AQ203" i="14" s="1"/>
  <c r="AP202" i="14"/>
  <c r="AO202" i="14"/>
  <c r="AO203" i="14" s="1"/>
  <c r="AN202" i="14"/>
  <c r="AM202" i="14"/>
  <c r="AM203" i="14" s="1"/>
  <c r="AL202" i="14"/>
  <c r="AL203" i="14" s="1"/>
  <c r="AK202" i="14"/>
  <c r="AJ202" i="14"/>
  <c r="AJ203" i="14" s="1"/>
  <c r="AI202" i="14"/>
  <c r="AI203" i="14" s="1"/>
  <c r="AH202" i="14"/>
  <c r="AH203" i="14" s="1"/>
  <c r="AG202" i="14"/>
  <c r="AG203" i="14" s="1"/>
  <c r="AF202" i="14"/>
  <c r="AE202" i="14"/>
  <c r="AE203" i="14" s="1"/>
  <c r="AD202" i="14"/>
  <c r="AC202" i="14"/>
  <c r="AC203" i="14" s="1"/>
  <c r="AB202" i="14"/>
  <c r="AB203" i="14" s="1"/>
  <c r="AA202" i="14"/>
  <c r="Z202" i="14"/>
  <c r="Z203" i="14" s="1"/>
  <c r="Y202" i="14"/>
  <c r="Y203" i="14" s="1"/>
  <c r="X202" i="14"/>
  <c r="X203" i="14" s="1"/>
  <c r="W202" i="14"/>
  <c r="W203" i="14" s="1"/>
  <c r="V202" i="14"/>
  <c r="U202" i="14"/>
  <c r="U203" i="14" s="1"/>
  <c r="T202" i="14"/>
  <c r="S202" i="14"/>
  <c r="S203" i="14" s="1"/>
  <c r="R202" i="14"/>
  <c r="R203" i="14" s="1"/>
  <c r="Q202" i="14"/>
  <c r="P202" i="14"/>
  <c r="P203" i="14" s="1"/>
  <c r="O202" i="14"/>
  <c r="O203" i="14" s="1"/>
  <c r="N202" i="14"/>
  <c r="N203" i="14" s="1"/>
  <c r="M202" i="14"/>
  <c r="M203" i="14" s="1"/>
  <c r="L202" i="14"/>
  <c r="K202" i="14"/>
  <c r="K203" i="14" s="1"/>
  <c r="J202" i="14"/>
  <c r="I202" i="14"/>
  <c r="I203" i="14" s="1"/>
  <c r="H202" i="14"/>
  <c r="H203" i="14" s="1"/>
  <c r="G202" i="14"/>
  <c r="F202" i="14"/>
  <c r="F203" i="14" s="1"/>
  <c r="E202" i="14"/>
  <c r="E203" i="14" s="1"/>
  <c r="D202" i="14"/>
  <c r="D203" i="14" s="1"/>
  <c r="C202" i="14"/>
  <c r="C203" i="14" s="1"/>
  <c r="B202" i="14"/>
  <c r="AS201" i="14"/>
  <c r="AS202" i="14" s="1"/>
  <c r="AS203" i="14" s="1"/>
  <c r="AR201" i="14"/>
  <c r="AP200" i="14"/>
  <c r="AN200" i="14"/>
  <c r="AK200" i="14"/>
  <c r="AF200" i="14"/>
  <c r="AD200" i="14"/>
  <c r="AA200" i="14"/>
  <c r="V200" i="14"/>
  <c r="T200" i="14"/>
  <c r="Q200" i="14"/>
  <c r="L200" i="14"/>
  <c r="J200" i="14"/>
  <c r="G200" i="14"/>
  <c r="B200" i="14"/>
  <c r="AR199" i="14"/>
  <c r="AR200" i="14" s="1"/>
  <c r="AQ199" i="14"/>
  <c r="AQ200" i="14" s="1"/>
  <c r="AP199" i="14"/>
  <c r="AO199" i="14"/>
  <c r="AO200" i="14" s="1"/>
  <c r="AN199" i="14"/>
  <c r="AM199" i="14"/>
  <c r="AM200" i="14" s="1"/>
  <c r="AL199" i="14"/>
  <c r="AL200" i="14" s="1"/>
  <c r="AK199" i="14"/>
  <c r="AJ199" i="14"/>
  <c r="AJ200" i="14" s="1"/>
  <c r="AI199" i="14"/>
  <c r="AI200" i="14" s="1"/>
  <c r="AH199" i="14"/>
  <c r="AH200" i="14" s="1"/>
  <c r="AG199" i="14"/>
  <c r="AG200" i="14" s="1"/>
  <c r="AF199" i="14"/>
  <c r="AE199" i="14"/>
  <c r="AE200" i="14" s="1"/>
  <c r="AD199" i="14"/>
  <c r="AC199" i="14"/>
  <c r="AC200" i="14" s="1"/>
  <c r="AB199" i="14"/>
  <c r="AB200" i="14" s="1"/>
  <c r="AA199" i="14"/>
  <c r="Z199" i="14"/>
  <c r="Z200" i="14" s="1"/>
  <c r="Y199" i="14"/>
  <c r="Y200" i="14" s="1"/>
  <c r="X199" i="14"/>
  <c r="X200" i="14" s="1"/>
  <c r="W199" i="14"/>
  <c r="W200" i="14" s="1"/>
  <c r="V199" i="14"/>
  <c r="U199" i="14"/>
  <c r="U200" i="14" s="1"/>
  <c r="T199" i="14"/>
  <c r="S199" i="14"/>
  <c r="S200" i="14" s="1"/>
  <c r="R199" i="14"/>
  <c r="R200" i="14" s="1"/>
  <c r="Q199" i="14"/>
  <c r="P199" i="14"/>
  <c r="P200" i="14" s="1"/>
  <c r="O199" i="14"/>
  <c r="O200" i="14" s="1"/>
  <c r="N199" i="14"/>
  <c r="N200" i="14" s="1"/>
  <c r="M199" i="14"/>
  <c r="M200" i="14" s="1"/>
  <c r="L199" i="14"/>
  <c r="K199" i="14"/>
  <c r="K200" i="14" s="1"/>
  <c r="J199" i="14"/>
  <c r="I199" i="14"/>
  <c r="I200" i="14" s="1"/>
  <c r="H199" i="14"/>
  <c r="H200" i="14" s="1"/>
  <c r="G199" i="14"/>
  <c r="F199" i="14"/>
  <c r="F200" i="14" s="1"/>
  <c r="E199" i="14"/>
  <c r="E200" i="14" s="1"/>
  <c r="D199" i="14"/>
  <c r="D200" i="14" s="1"/>
  <c r="C199" i="14"/>
  <c r="C200" i="14" s="1"/>
  <c r="B199" i="14"/>
  <c r="AS198" i="14"/>
  <c r="AR198" i="14"/>
  <c r="AS197" i="14"/>
  <c r="AR197" i="14"/>
  <c r="AS196" i="14"/>
  <c r="AS199" i="14" s="1"/>
  <c r="AS200" i="14" s="1"/>
  <c r="AR196" i="14"/>
  <c r="AO195" i="14"/>
  <c r="AH195" i="14"/>
  <c r="AE195" i="14"/>
  <c r="X195" i="14"/>
  <c r="U195" i="14"/>
  <c r="N195" i="14"/>
  <c r="K195" i="14"/>
  <c r="D195" i="14"/>
  <c r="AS194" i="14"/>
  <c r="AS195" i="14" s="1"/>
  <c r="AQ194" i="14"/>
  <c r="AQ195" i="14" s="1"/>
  <c r="AP194" i="14"/>
  <c r="AP195" i="14" s="1"/>
  <c r="AO194" i="14"/>
  <c r="AN194" i="14"/>
  <c r="AN195" i="14" s="1"/>
  <c r="AM194" i="14"/>
  <c r="AM195" i="14" s="1"/>
  <c r="AL194" i="14"/>
  <c r="AL195" i="14" s="1"/>
  <c r="AK194" i="14"/>
  <c r="AK195" i="14" s="1"/>
  <c r="AJ194" i="14"/>
  <c r="AI194" i="14"/>
  <c r="AI195" i="14" s="1"/>
  <c r="AH194" i="14"/>
  <c r="AG194" i="14"/>
  <c r="AG195" i="14" s="1"/>
  <c r="AF194" i="14"/>
  <c r="AF195" i="14" s="1"/>
  <c r="AE194" i="14"/>
  <c r="AD194" i="14"/>
  <c r="AD195" i="14" s="1"/>
  <c r="AC194" i="14"/>
  <c r="AC195" i="14" s="1"/>
  <c r="AB194" i="14"/>
  <c r="AB195" i="14" s="1"/>
  <c r="AA194" i="14"/>
  <c r="AA195" i="14" s="1"/>
  <c r="Z194" i="14"/>
  <c r="Y194" i="14"/>
  <c r="Y195" i="14" s="1"/>
  <c r="X194" i="14"/>
  <c r="W194" i="14"/>
  <c r="W195" i="14" s="1"/>
  <c r="V194" i="14"/>
  <c r="V195" i="14" s="1"/>
  <c r="U194" i="14"/>
  <c r="T194" i="14"/>
  <c r="T195" i="14" s="1"/>
  <c r="S194" i="14"/>
  <c r="S195" i="14" s="1"/>
  <c r="R194" i="14"/>
  <c r="R195" i="14" s="1"/>
  <c r="Q194" i="14"/>
  <c r="Q195" i="14" s="1"/>
  <c r="P194" i="14"/>
  <c r="O194" i="14"/>
  <c r="O195" i="14" s="1"/>
  <c r="N194" i="14"/>
  <c r="M194" i="14"/>
  <c r="M195" i="14" s="1"/>
  <c r="L194" i="14"/>
  <c r="L195" i="14" s="1"/>
  <c r="K194" i="14"/>
  <c r="J194" i="14"/>
  <c r="J195" i="14" s="1"/>
  <c r="I194" i="14"/>
  <c r="I195" i="14" s="1"/>
  <c r="H194" i="14"/>
  <c r="H195" i="14" s="1"/>
  <c r="G194" i="14"/>
  <c r="G195" i="14" s="1"/>
  <c r="F194" i="14"/>
  <c r="E194" i="14"/>
  <c r="E195" i="14" s="1"/>
  <c r="D194" i="14"/>
  <c r="C194" i="14"/>
  <c r="C195" i="14" s="1"/>
  <c r="B194" i="14"/>
  <c r="B195" i="14" s="1"/>
  <c r="AS193" i="14"/>
  <c r="AR193" i="14"/>
  <c r="AS192" i="14"/>
  <c r="AR192" i="14"/>
  <c r="AR194" i="14" s="1"/>
  <c r="AQ191" i="14"/>
  <c r="AP191" i="14"/>
  <c r="AO191" i="14"/>
  <c r="AN191" i="14"/>
  <c r="AM191" i="14"/>
  <c r="AL191" i="14"/>
  <c r="AK191" i="14"/>
  <c r="AJ191" i="14"/>
  <c r="AJ195" i="14" s="1"/>
  <c r="AI191" i="14"/>
  <c r="AH191" i="14"/>
  <c r="AG191" i="14"/>
  <c r="AF191" i="14"/>
  <c r="AE191" i="14"/>
  <c r="AD191" i="14"/>
  <c r="AC191" i="14"/>
  <c r="AB191" i="14"/>
  <c r="AA191" i="14"/>
  <c r="Z191" i="14"/>
  <c r="Z195" i="14" s="1"/>
  <c r="Y191" i="14"/>
  <c r="X191" i="14"/>
  <c r="W191" i="14"/>
  <c r="V191" i="14"/>
  <c r="U191" i="14"/>
  <c r="T191" i="14"/>
  <c r="S191" i="14"/>
  <c r="R191" i="14"/>
  <c r="Q191" i="14"/>
  <c r="P191" i="14"/>
  <c r="P195" i="14" s="1"/>
  <c r="O191" i="14"/>
  <c r="N191" i="14"/>
  <c r="M191" i="14"/>
  <c r="L191" i="14"/>
  <c r="K191" i="14"/>
  <c r="J191" i="14"/>
  <c r="I191" i="14"/>
  <c r="H191" i="14"/>
  <c r="G191" i="14"/>
  <c r="F191" i="14"/>
  <c r="F195" i="14" s="1"/>
  <c r="E191" i="14"/>
  <c r="D191" i="14"/>
  <c r="C191" i="14"/>
  <c r="B191" i="14"/>
  <c r="AS190" i="14"/>
  <c r="AR190" i="14"/>
  <c r="AS189" i="14"/>
  <c r="AR189" i="14"/>
  <c r="AS188" i="14"/>
  <c r="AR188" i="14"/>
  <c r="AS187" i="14"/>
  <c r="AS191" i="14" s="1"/>
  <c r="AR187" i="14"/>
  <c r="H186" i="14"/>
  <c r="AR185" i="14"/>
  <c r="AQ185" i="14"/>
  <c r="AQ186" i="14" s="1"/>
  <c r="AP185" i="14"/>
  <c r="AP186" i="14" s="1"/>
  <c r="AO185" i="14"/>
  <c r="AO186" i="14" s="1"/>
  <c r="AN185" i="14"/>
  <c r="AM185" i="14"/>
  <c r="AM186" i="14" s="1"/>
  <c r="AL185" i="14"/>
  <c r="AK185" i="14"/>
  <c r="AK186" i="14" s="1"/>
  <c r="AJ185" i="14"/>
  <c r="AJ186" i="14" s="1"/>
  <c r="AI185" i="14"/>
  <c r="AH185" i="14"/>
  <c r="AH186" i="14" s="1"/>
  <c r="AG185" i="14"/>
  <c r="AG186" i="14" s="1"/>
  <c r="AF185" i="14"/>
  <c r="AF186" i="14" s="1"/>
  <c r="AE185" i="14"/>
  <c r="AE186" i="14" s="1"/>
  <c r="AD185" i="14"/>
  <c r="AC185" i="14"/>
  <c r="AC186" i="14" s="1"/>
  <c r="AB185" i="14"/>
  <c r="AA185" i="14"/>
  <c r="AA186" i="14" s="1"/>
  <c r="Z185" i="14"/>
  <c r="Z186" i="14" s="1"/>
  <c r="Y185" i="14"/>
  <c r="X185" i="14"/>
  <c r="X186" i="14" s="1"/>
  <c r="W185" i="14"/>
  <c r="W186" i="14" s="1"/>
  <c r="V185" i="14"/>
  <c r="V186" i="14" s="1"/>
  <c r="U185" i="14"/>
  <c r="T185" i="14"/>
  <c r="S185" i="14"/>
  <c r="S186" i="14" s="1"/>
  <c r="R185" i="14"/>
  <c r="Q185" i="14"/>
  <c r="Q186" i="14" s="1"/>
  <c r="P185" i="14"/>
  <c r="P186" i="14" s="1"/>
  <c r="O185" i="14"/>
  <c r="N185" i="14"/>
  <c r="N186" i="14" s="1"/>
  <c r="M185" i="14"/>
  <c r="M186" i="14" s="1"/>
  <c r="L185" i="14"/>
  <c r="L186" i="14" s="1"/>
  <c r="K185" i="14"/>
  <c r="J185" i="14"/>
  <c r="I185" i="14"/>
  <c r="I186" i="14" s="1"/>
  <c r="H185" i="14"/>
  <c r="G185" i="14"/>
  <c r="G186" i="14" s="1"/>
  <c r="F185" i="14"/>
  <c r="F186" i="14" s="1"/>
  <c r="E185" i="14"/>
  <c r="D185" i="14"/>
  <c r="D186" i="14" s="1"/>
  <c r="C185" i="14"/>
  <c r="C186" i="14" s="1"/>
  <c r="B185" i="14"/>
  <c r="B186" i="14" s="1"/>
  <c r="AS184" i="14"/>
  <c r="AR184" i="14"/>
  <c r="AS183" i="14"/>
  <c r="AS185" i="14" s="1"/>
  <c r="AR183" i="14"/>
  <c r="AQ182" i="14"/>
  <c r="AP182" i="14"/>
  <c r="AO182" i="14"/>
  <c r="AN182" i="14"/>
  <c r="AN186" i="14" s="1"/>
  <c r="AM182" i="14"/>
  <c r="AL182" i="14"/>
  <c r="AK182" i="14"/>
  <c r="AJ182" i="14"/>
  <c r="AI182" i="14"/>
  <c r="AH182" i="14"/>
  <c r="AG182" i="14"/>
  <c r="AF182" i="14"/>
  <c r="AE182" i="14"/>
  <c r="AD182" i="14"/>
  <c r="AD186" i="14" s="1"/>
  <c r="AC182" i="14"/>
  <c r="AB182" i="14"/>
  <c r="AA182" i="14"/>
  <c r="Z182" i="14"/>
  <c r="Y182" i="14"/>
  <c r="X182" i="14"/>
  <c r="W182" i="14"/>
  <c r="V182" i="14"/>
  <c r="U182" i="14"/>
  <c r="T182" i="14"/>
  <c r="T186" i="14" s="1"/>
  <c r="S182" i="14"/>
  <c r="R182" i="14"/>
  <c r="Q182" i="14"/>
  <c r="P182" i="14"/>
  <c r="O182" i="14"/>
  <c r="N182" i="14"/>
  <c r="M182" i="14"/>
  <c r="L182" i="14"/>
  <c r="K182" i="14"/>
  <c r="J182" i="14"/>
  <c r="J186" i="14" s="1"/>
  <c r="I182" i="14"/>
  <c r="H182" i="14"/>
  <c r="G182" i="14"/>
  <c r="F182" i="14"/>
  <c r="E182" i="14"/>
  <c r="D182" i="14"/>
  <c r="C182" i="14"/>
  <c r="B182" i="14"/>
  <c r="AS181" i="14"/>
  <c r="AR181" i="14"/>
  <c r="AS180" i="14"/>
  <c r="AS182" i="14" s="1"/>
  <c r="AR180" i="14"/>
  <c r="AQ179" i="14"/>
  <c r="AP179" i="14"/>
  <c r="AO179" i="14"/>
  <c r="AN179" i="14"/>
  <c r="AM179" i="14"/>
  <c r="AL179" i="14"/>
  <c r="AL186" i="14" s="1"/>
  <c r="AK179" i="14"/>
  <c r="AJ179" i="14"/>
  <c r="AI179" i="14"/>
  <c r="AI186" i="14" s="1"/>
  <c r="AH179" i="14"/>
  <c r="AG179" i="14"/>
  <c r="AF179" i="14"/>
  <c r="AE179" i="14"/>
  <c r="AD179" i="14"/>
  <c r="AC179" i="14"/>
  <c r="AB179" i="14"/>
  <c r="AB186" i="14" s="1"/>
  <c r="AA179" i="14"/>
  <c r="Z179" i="14"/>
  <c r="Y179" i="14"/>
  <c r="Y186" i="14" s="1"/>
  <c r="X179" i="14"/>
  <c r="W179" i="14"/>
  <c r="V179" i="14"/>
  <c r="U179" i="14"/>
  <c r="T179" i="14"/>
  <c r="S179" i="14"/>
  <c r="R179" i="14"/>
  <c r="R186" i="14" s="1"/>
  <c r="Q179" i="14"/>
  <c r="P179" i="14"/>
  <c r="O179" i="14"/>
  <c r="O186" i="14" s="1"/>
  <c r="N179" i="14"/>
  <c r="M179" i="14"/>
  <c r="L179" i="14"/>
  <c r="K179" i="14"/>
  <c r="J179" i="14"/>
  <c r="I179" i="14"/>
  <c r="H179" i="14"/>
  <c r="G179" i="14"/>
  <c r="F179" i="14"/>
  <c r="E179" i="14"/>
  <c r="E186" i="14" s="1"/>
  <c r="D179" i="14"/>
  <c r="C179" i="14"/>
  <c r="B179" i="14"/>
  <c r="AS178" i="14"/>
  <c r="AR178" i="14"/>
  <c r="AS177" i="14"/>
  <c r="AR177" i="14"/>
  <c r="AS176" i="14"/>
  <c r="AR176" i="14"/>
  <c r="AS175" i="14"/>
  <c r="AS179" i="14" s="1"/>
  <c r="AR175" i="14"/>
  <c r="AS174" i="14"/>
  <c r="AR174" i="14"/>
  <c r="AS173" i="14"/>
  <c r="AR173" i="14"/>
  <c r="AR172" i="14"/>
  <c r="AQ172" i="14"/>
  <c r="AP172" i="14"/>
  <c r="AO172" i="14"/>
  <c r="AN172" i="14"/>
  <c r="AM172" i="14"/>
  <c r="AL172" i="14"/>
  <c r="AK172" i="14"/>
  <c r="AJ172" i="14"/>
  <c r="AI172" i="14"/>
  <c r="AH172" i="14"/>
  <c r="AG172" i="14"/>
  <c r="AF172" i="14"/>
  <c r="AE172" i="14"/>
  <c r="AD172" i="14"/>
  <c r="AC172" i="14"/>
  <c r="AB172" i="14"/>
  <c r="AA172" i="14"/>
  <c r="Z172" i="14"/>
  <c r="Y172" i="14"/>
  <c r="X172" i="14"/>
  <c r="W172" i="14"/>
  <c r="V172" i="14"/>
  <c r="U172" i="14"/>
  <c r="T172" i="14"/>
  <c r="S172" i="14"/>
  <c r="R172" i="14"/>
  <c r="Q172" i="14"/>
  <c r="P172" i="14"/>
  <c r="O172" i="14"/>
  <c r="N172" i="14"/>
  <c r="M172" i="14"/>
  <c r="L172" i="14"/>
  <c r="K172" i="14"/>
  <c r="J172" i="14"/>
  <c r="I172" i="14"/>
  <c r="H172" i="14"/>
  <c r="G172" i="14"/>
  <c r="F172" i="14"/>
  <c r="E172" i="14"/>
  <c r="D172" i="14"/>
  <c r="C172" i="14"/>
  <c r="B172" i="14"/>
  <c r="AS171" i="14"/>
  <c r="AR171" i="14"/>
  <c r="AS170" i="14"/>
  <c r="AR170" i="14"/>
  <c r="AS169" i="14"/>
  <c r="AR169" i="14"/>
  <c r="AR168" i="14"/>
  <c r="AO168" i="14"/>
  <c r="AH168" i="14"/>
  <c r="AE168" i="14"/>
  <c r="X168" i="14"/>
  <c r="U168" i="14"/>
  <c r="N168" i="14"/>
  <c r="K168" i="14"/>
  <c r="D168" i="14"/>
  <c r="AS167" i="14"/>
  <c r="AS168" i="14" s="1"/>
  <c r="AQ167" i="14"/>
  <c r="AQ168" i="14" s="1"/>
  <c r="AP167" i="14"/>
  <c r="AP168" i="14" s="1"/>
  <c r="AO167" i="14"/>
  <c r="AN167" i="14"/>
  <c r="AN168" i="14" s="1"/>
  <c r="AM167" i="14"/>
  <c r="AM168" i="14" s="1"/>
  <c r="AL167" i="14"/>
  <c r="AL168" i="14" s="1"/>
  <c r="AK167" i="14"/>
  <c r="AK168" i="14" s="1"/>
  <c r="AJ167" i="14"/>
  <c r="AI167" i="14"/>
  <c r="AI168" i="14" s="1"/>
  <c r="AH167" i="14"/>
  <c r="AG167" i="14"/>
  <c r="AG168" i="14" s="1"/>
  <c r="AF167" i="14"/>
  <c r="AF168" i="14" s="1"/>
  <c r="AE167" i="14"/>
  <c r="AD167" i="14"/>
  <c r="AD168" i="14" s="1"/>
  <c r="AC167" i="14"/>
  <c r="AC168" i="14" s="1"/>
  <c r="AB167" i="14"/>
  <c r="AB168" i="14" s="1"/>
  <c r="AA167" i="14"/>
  <c r="AA168" i="14" s="1"/>
  <c r="Z167" i="14"/>
  <c r="Y167" i="14"/>
  <c r="Y168" i="14" s="1"/>
  <c r="X167" i="14"/>
  <c r="W167" i="14"/>
  <c r="W168" i="14" s="1"/>
  <c r="V167" i="14"/>
  <c r="V168" i="14" s="1"/>
  <c r="U167" i="14"/>
  <c r="T167" i="14"/>
  <c r="T168" i="14" s="1"/>
  <c r="S167" i="14"/>
  <c r="S168" i="14" s="1"/>
  <c r="R167" i="14"/>
  <c r="R168" i="14" s="1"/>
  <c r="Q167" i="14"/>
  <c r="Q168" i="14" s="1"/>
  <c r="P167" i="14"/>
  <c r="O167" i="14"/>
  <c r="O168" i="14" s="1"/>
  <c r="N167" i="14"/>
  <c r="M167" i="14"/>
  <c r="M168" i="14" s="1"/>
  <c r="L167" i="14"/>
  <c r="L168" i="14" s="1"/>
  <c r="K167" i="14"/>
  <c r="J167" i="14"/>
  <c r="J168" i="14" s="1"/>
  <c r="I167" i="14"/>
  <c r="I168" i="14" s="1"/>
  <c r="H167" i="14"/>
  <c r="H168" i="14" s="1"/>
  <c r="G167" i="14"/>
  <c r="G168" i="14" s="1"/>
  <c r="F167" i="14"/>
  <c r="E167" i="14"/>
  <c r="E168" i="14" s="1"/>
  <c r="D167" i="14"/>
  <c r="C167" i="14"/>
  <c r="C168" i="14" s="1"/>
  <c r="B167" i="14"/>
  <c r="B168" i="14" s="1"/>
  <c r="AS166" i="14"/>
  <c r="AR166" i="14"/>
  <c r="AS165" i="14"/>
  <c r="AR165" i="14"/>
  <c r="AR167" i="14" s="1"/>
  <c r="AQ164" i="14"/>
  <c r="AP164" i="14"/>
  <c r="AO164" i="14"/>
  <c r="AN164" i="14"/>
  <c r="AM164" i="14"/>
  <c r="AL164" i="14"/>
  <c r="AK164" i="14"/>
  <c r="AJ164" i="14"/>
  <c r="AJ168" i="14" s="1"/>
  <c r="AI164" i="14"/>
  <c r="AH164" i="14"/>
  <c r="AG164" i="14"/>
  <c r="AF164" i="14"/>
  <c r="AE164" i="14"/>
  <c r="AD164" i="14"/>
  <c r="AC164" i="14"/>
  <c r="AB164" i="14"/>
  <c r="AA164" i="14"/>
  <c r="Z164" i="14"/>
  <c r="Z168" i="14" s="1"/>
  <c r="Y164" i="14"/>
  <c r="X164" i="14"/>
  <c r="W164" i="14"/>
  <c r="V164" i="14"/>
  <c r="U164" i="14"/>
  <c r="T164" i="14"/>
  <c r="S164" i="14"/>
  <c r="R164" i="14"/>
  <c r="Q164" i="14"/>
  <c r="P164" i="14"/>
  <c r="P168" i="14" s="1"/>
  <c r="O164" i="14"/>
  <c r="N164" i="14"/>
  <c r="M164" i="14"/>
  <c r="L164" i="14"/>
  <c r="K164" i="14"/>
  <c r="J164" i="14"/>
  <c r="I164" i="14"/>
  <c r="H164" i="14"/>
  <c r="G164" i="14"/>
  <c r="F164" i="14"/>
  <c r="F168" i="14" s="1"/>
  <c r="E164" i="14"/>
  <c r="D164" i="14"/>
  <c r="C164" i="14"/>
  <c r="B164" i="14"/>
  <c r="AS163" i="14"/>
  <c r="AS164" i="14" s="1"/>
  <c r="AR163" i="14"/>
  <c r="AR164" i="14" s="1"/>
  <c r="AP162" i="14"/>
  <c r="AM162" i="14"/>
  <c r="AF162" i="14"/>
  <c r="AC162" i="14"/>
  <c r="V162" i="14"/>
  <c r="S162" i="14"/>
  <c r="L162" i="14"/>
  <c r="I162" i="14"/>
  <c r="B162" i="14"/>
  <c r="AQ161" i="14"/>
  <c r="AQ162" i="14" s="1"/>
  <c r="AP161" i="14"/>
  <c r="AO161" i="14"/>
  <c r="AO162" i="14" s="1"/>
  <c r="AN161" i="14"/>
  <c r="AN162" i="14" s="1"/>
  <c r="AM161" i="14"/>
  <c r="AL161" i="14"/>
  <c r="AL162" i="14" s="1"/>
  <c r="AK161" i="14"/>
  <c r="AK162" i="14" s="1"/>
  <c r="AJ161" i="14"/>
  <c r="AJ162" i="14" s="1"/>
  <c r="AI161" i="14"/>
  <c r="AI162" i="14" s="1"/>
  <c r="AH161" i="14"/>
  <c r="AG161" i="14"/>
  <c r="AG162" i="14" s="1"/>
  <c r="AF161" i="14"/>
  <c r="AE161" i="14"/>
  <c r="AE162" i="14" s="1"/>
  <c r="AD161" i="14"/>
  <c r="AD162" i="14" s="1"/>
  <c r="AC161" i="14"/>
  <c r="AB161" i="14"/>
  <c r="AB162" i="14" s="1"/>
  <c r="AA161" i="14"/>
  <c r="AA162" i="14" s="1"/>
  <c r="Z161" i="14"/>
  <c r="Z162" i="14" s="1"/>
  <c r="Y161" i="14"/>
  <c r="Y162" i="14" s="1"/>
  <c r="X161" i="14"/>
  <c r="W161" i="14"/>
  <c r="W162" i="14" s="1"/>
  <c r="V161" i="14"/>
  <c r="U161" i="14"/>
  <c r="U162" i="14" s="1"/>
  <c r="T161" i="14"/>
  <c r="T162" i="14" s="1"/>
  <c r="S161" i="14"/>
  <c r="R161" i="14"/>
  <c r="R162" i="14" s="1"/>
  <c r="Q161" i="14"/>
  <c r="Q162" i="14" s="1"/>
  <c r="P161" i="14"/>
  <c r="P162" i="14" s="1"/>
  <c r="O161" i="14"/>
  <c r="O162" i="14" s="1"/>
  <c r="N161" i="14"/>
  <c r="M161" i="14"/>
  <c r="M162" i="14" s="1"/>
  <c r="L161" i="14"/>
  <c r="K161" i="14"/>
  <c r="K162" i="14" s="1"/>
  <c r="J161" i="14"/>
  <c r="J162" i="14" s="1"/>
  <c r="I161" i="14"/>
  <c r="H161" i="14"/>
  <c r="H162" i="14" s="1"/>
  <c r="G161" i="14"/>
  <c r="G162" i="14" s="1"/>
  <c r="F161" i="14"/>
  <c r="F162" i="14" s="1"/>
  <c r="E161" i="14"/>
  <c r="E162" i="14" s="1"/>
  <c r="D161" i="14"/>
  <c r="C161" i="14"/>
  <c r="C162" i="14" s="1"/>
  <c r="B161" i="14"/>
  <c r="AS160" i="14"/>
  <c r="AR160" i="14"/>
  <c r="AS159" i="14"/>
  <c r="AS161" i="14" s="1"/>
  <c r="AS162" i="14" s="1"/>
  <c r="AR159" i="14"/>
  <c r="AR161" i="14" s="1"/>
  <c r="AR162" i="14" s="1"/>
  <c r="AR158" i="14"/>
  <c r="AQ158" i="14"/>
  <c r="AP158" i="14"/>
  <c r="AO158" i="14"/>
  <c r="AN158" i="14"/>
  <c r="AM158" i="14"/>
  <c r="AL158" i="14"/>
  <c r="AK158" i="14"/>
  <c r="AJ158" i="14"/>
  <c r="AI158" i="14"/>
  <c r="AH158" i="14"/>
  <c r="AH162" i="14" s="1"/>
  <c r="AG158" i="14"/>
  <c r="AF158" i="14"/>
  <c r="AE158" i="14"/>
  <c r="AD158" i="14"/>
  <c r="AC158" i="14"/>
  <c r="AB158" i="14"/>
  <c r="AA158" i="14"/>
  <c r="Z158" i="14"/>
  <c r="Y158" i="14"/>
  <c r="X158" i="14"/>
  <c r="X162" i="14" s="1"/>
  <c r="W158" i="14"/>
  <c r="V158" i="14"/>
  <c r="U158" i="14"/>
  <c r="T158" i="14"/>
  <c r="S158" i="14"/>
  <c r="R158" i="14"/>
  <c r="Q158" i="14"/>
  <c r="P158" i="14"/>
  <c r="O158" i="14"/>
  <c r="N158" i="14"/>
  <c r="N162" i="14" s="1"/>
  <c r="M158" i="14"/>
  <c r="L158" i="14"/>
  <c r="K158" i="14"/>
  <c r="J158" i="14"/>
  <c r="I158" i="14"/>
  <c r="H158" i="14"/>
  <c r="G158" i="14"/>
  <c r="F158" i="14"/>
  <c r="E158" i="14"/>
  <c r="D158" i="14"/>
  <c r="D162" i="14" s="1"/>
  <c r="C158" i="14"/>
  <c r="B158" i="14"/>
  <c r="AS157" i="14"/>
  <c r="AS158" i="14" s="1"/>
  <c r="AR157" i="14"/>
  <c r="AP156" i="14"/>
  <c r="AN156" i="14"/>
  <c r="AK156" i="14"/>
  <c r="AF156" i="14"/>
  <c r="AD156" i="14"/>
  <c r="AA156" i="14"/>
  <c r="V156" i="14"/>
  <c r="T156" i="14"/>
  <c r="Q156" i="14"/>
  <c r="L156" i="14"/>
  <c r="J156" i="14"/>
  <c r="G156" i="14"/>
  <c r="B156" i="14"/>
  <c r="AR155" i="14"/>
  <c r="AR156" i="14" s="1"/>
  <c r="AQ155" i="14"/>
  <c r="AQ156" i="14" s="1"/>
  <c r="AP155" i="14"/>
  <c r="AO155" i="14"/>
  <c r="AN155" i="14"/>
  <c r="AM155" i="14"/>
  <c r="AM156" i="14" s="1"/>
  <c r="AL155" i="14"/>
  <c r="AL156" i="14" s="1"/>
  <c r="AK155" i="14"/>
  <c r="AJ155" i="14"/>
  <c r="AJ156" i="14" s="1"/>
  <c r="AI155" i="14"/>
  <c r="AI156" i="14" s="1"/>
  <c r="AH155" i="14"/>
  <c r="AH156" i="14" s="1"/>
  <c r="AG155" i="14"/>
  <c r="AG156" i="14" s="1"/>
  <c r="AF155" i="14"/>
  <c r="AE155" i="14"/>
  <c r="AD155" i="14"/>
  <c r="AC155" i="14"/>
  <c r="AC156" i="14" s="1"/>
  <c r="AB155" i="14"/>
  <c r="AB156" i="14" s="1"/>
  <c r="AA155" i="14"/>
  <c r="Z155" i="14"/>
  <c r="Z156" i="14" s="1"/>
  <c r="Y155" i="14"/>
  <c r="Y156" i="14" s="1"/>
  <c r="X155" i="14"/>
  <c r="X156" i="14" s="1"/>
  <c r="W155" i="14"/>
  <c r="W156" i="14" s="1"/>
  <c r="V155" i="14"/>
  <c r="U155" i="14"/>
  <c r="T155" i="14"/>
  <c r="S155" i="14"/>
  <c r="S156" i="14" s="1"/>
  <c r="R155" i="14"/>
  <c r="R156" i="14" s="1"/>
  <c r="Q155" i="14"/>
  <c r="P155" i="14"/>
  <c r="P156" i="14" s="1"/>
  <c r="O155" i="14"/>
  <c r="O156" i="14" s="1"/>
  <c r="N155" i="14"/>
  <c r="N156" i="14" s="1"/>
  <c r="M155" i="14"/>
  <c r="M156" i="14" s="1"/>
  <c r="L155" i="14"/>
  <c r="K155" i="14"/>
  <c r="J155" i="14"/>
  <c r="I155" i="14"/>
  <c r="I156" i="14" s="1"/>
  <c r="H155" i="14"/>
  <c r="H156" i="14" s="1"/>
  <c r="G155" i="14"/>
  <c r="F155" i="14"/>
  <c r="F156" i="14" s="1"/>
  <c r="E155" i="14"/>
  <c r="E156" i="14" s="1"/>
  <c r="D155" i="14"/>
  <c r="D156" i="14" s="1"/>
  <c r="C155" i="14"/>
  <c r="C156" i="14" s="1"/>
  <c r="B155" i="14"/>
  <c r="AS154" i="14"/>
  <c r="AR154" i="14"/>
  <c r="AS153" i="14"/>
  <c r="AR153" i="14"/>
  <c r="AS152" i="14"/>
  <c r="AS155" i="14" s="1"/>
  <c r="AS156" i="14" s="1"/>
  <c r="AR152" i="14"/>
  <c r="AR151" i="14"/>
  <c r="AQ151" i="14"/>
  <c r="AP151" i="14"/>
  <c r="AO151" i="14"/>
  <c r="AN151" i="14"/>
  <c r="AM151" i="14"/>
  <c r="AL151" i="14"/>
  <c r="AK151" i="14"/>
  <c r="AJ151" i="14"/>
  <c r="AI151" i="14"/>
  <c r="AH151" i="14"/>
  <c r="AG151" i="14"/>
  <c r="AF151" i="14"/>
  <c r="AE151" i="14"/>
  <c r="AD151" i="14"/>
  <c r="AC151" i="14"/>
  <c r="AB151" i="14"/>
  <c r="AA151" i="14"/>
  <c r="Z151" i="14"/>
  <c r="Y151" i="14"/>
  <c r="X151" i="14"/>
  <c r="W151" i="14"/>
  <c r="V151" i="14"/>
  <c r="U151" i="14"/>
  <c r="T151" i="14"/>
  <c r="S151" i="14"/>
  <c r="R151" i="14"/>
  <c r="Q151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D151" i="14"/>
  <c r="C151" i="14"/>
  <c r="B151" i="14"/>
  <c r="AS150" i="14"/>
  <c r="AS151" i="14" s="1"/>
  <c r="AR150" i="14"/>
  <c r="AK149" i="14"/>
  <c r="AA149" i="14"/>
  <c r="Q149" i="14"/>
  <c r="G149" i="14"/>
  <c r="AR148" i="14"/>
  <c r="AQ148" i="14"/>
  <c r="AQ149" i="14" s="1"/>
  <c r="AP148" i="14"/>
  <c r="AO148" i="14"/>
  <c r="AO149" i="14" s="1"/>
  <c r="AN148" i="14"/>
  <c r="AM148" i="14"/>
  <c r="AL148" i="14"/>
  <c r="AL149" i="14" s="1"/>
  <c r="AK148" i="14"/>
  <c r="AJ148" i="14"/>
  <c r="AJ149" i="14" s="1"/>
  <c r="AI148" i="14"/>
  <c r="AH148" i="14"/>
  <c r="AG148" i="14"/>
  <c r="AG149" i="14" s="1"/>
  <c r="AF148" i="14"/>
  <c r="AE148" i="14"/>
  <c r="AE149" i="14" s="1"/>
  <c r="AD148" i="14"/>
  <c r="AC148" i="14"/>
  <c r="AB148" i="14"/>
  <c r="AB149" i="14" s="1"/>
  <c r="AA148" i="14"/>
  <c r="Z148" i="14"/>
  <c r="Z149" i="14" s="1"/>
  <c r="Y148" i="14"/>
  <c r="X148" i="14"/>
  <c r="W148" i="14"/>
  <c r="W149" i="14" s="1"/>
  <c r="V148" i="14"/>
  <c r="U148" i="14"/>
  <c r="U149" i="14" s="1"/>
  <c r="T148" i="14"/>
  <c r="S148" i="14"/>
  <c r="R148" i="14"/>
  <c r="R149" i="14" s="1"/>
  <c r="Q148" i="14"/>
  <c r="P148" i="14"/>
  <c r="P149" i="14" s="1"/>
  <c r="O148" i="14"/>
  <c r="N148" i="14"/>
  <c r="M148" i="14"/>
  <c r="M149" i="14" s="1"/>
  <c r="L148" i="14"/>
  <c r="K148" i="14"/>
  <c r="K149" i="14" s="1"/>
  <c r="J148" i="14"/>
  <c r="I148" i="14"/>
  <c r="H148" i="14"/>
  <c r="H149" i="14" s="1"/>
  <c r="G148" i="14"/>
  <c r="F148" i="14"/>
  <c r="F149" i="14" s="1"/>
  <c r="E148" i="14"/>
  <c r="D148" i="14"/>
  <c r="C148" i="14"/>
  <c r="C149" i="14" s="1"/>
  <c r="B148" i="14"/>
  <c r="AS147" i="14"/>
  <c r="AS148" i="14" s="1"/>
  <c r="AR147" i="14"/>
  <c r="AQ146" i="14"/>
  <c r="AP146" i="14"/>
  <c r="AO146" i="14"/>
  <c r="AN146" i="14"/>
  <c r="AN149" i="14" s="1"/>
  <c r="AM146" i="14"/>
  <c r="AL146" i="14"/>
  <c r="AK146" i="14"/>
  <c r="AJ146" i="14"/>
  <c r="AI146" i="14"/>
  <c r="AI149" i="14" s="1"/>
  <c r="AH146" i="14"/>
  <c r="AG146" i="14"/>
  <c r="AF146" i="14"/>
  <c r="AE146" i="14"/>
  <c r="AD146" i="14"/>
  <c r="AD149" i="14" s="1"/>
  <c r="AC146" i="14"/>
  <c r="AB146" i="14"/>
  <c r="AA146" i="14"/>
  <c r="Z146" i="14"/>
  <c r="Y146" i="14"/>
  <c r="Y149" i="14" s="1"/>
  <c r="X146" i="14"/>
  <c r="W146" i="14"/>
  <c r="V146" i="14"/>
  <c r="U146" i="14"/>
  <c r="T146" i="14"/>
  <c r="T149" i="14" s="1"/>
  <c r="S146" i="14"/>
  <c r="R146" i="14"/>
  <c r="Q146" i="14"/>
  <c r="P146" i="14"/>
  <c r="O146" i="14"/>
  <c r="O149" i="14" s="1"/>
  <c r="N146" i="14"/>
  <c r="M146" i="14"/>
  <c r="L146" i="14"/>
  <c r="K146" i="14"/>
  <c r="J146" i="14"/>
  <c r="J149" i="14" s="1"/>
  <c r="I146" i="14"/>
  <c r="H146" i="14"/>
  <c r="G146" i="14"/>
  <c r="F146" i="14"/>
  <c r="E146" i="14"/>
  <c r="E149" i="14" s="1"/>
  <c r="D146" i="14"/>
  <c r="C146" i="14"/>
  <c r="B146" i="14"/>
  <c r="AS145" i="14"/>
  <c r="AR145" i="14"/>
  <c r="AS144" i="14"/>
  <c r="AR144" i="14"/>
  <c r="AS143" i="14"/>
  <c r="AR143" i="14"/>
  <c r="AS142" i="14"/>
  <c r="AS146" i="14" s="1"/>
  <c r="AR142" i="14"/>
  <c r="AR141" i="14"/>
  <c r="AQ141" i="14"/>
  <c r="AP141" i="14"/>
  <c r="AO141" i="14"/>
  <c r="AN141" i="14"/>
  <c r="AM141" i="14"/>
  <c r="AL141" i="14"/>
  <c r="AK141" i="14"/>
  <c r="AJ141" i="14"/>
  <c r="AI141" i="14"/>
  <c r="AH141" i="14"/>
  <c r="AG141" i="14"/>
  <c r="AF141" i="14"/>
  <c r="AE141" i="14"/>
  <c r="AD141" i="14"/>
  <c r="AC141" i="14"/>
  <c r="AB141" i="14"/>
  <c r="AA141" i="14"/>
  <c r="Z141" i="14"/>
  <c r="Y141" i="14"/>
  <c r="X141" i="14"/>
  <c r="W141" i="14"/>
  <c r="V141" i="14"/>
  <c r="U141" i="14"/>
  <c r="T141" i="14"/>
  <c r="S141" i="14"/>
  <c r="R141" i="14"/>
  <c r="Q141" i="14"/>
  <c r="P141" i="14"/>
  <c r="O141" i="14"/>
  <c r="N141" i="14"/>
  <c r="M141" i="14"/>
  <c r="L141" i="14"/>
  <c r="K141" i="14"/>
  <c r="J141" i="14"/>
  <c r="I141" i="14"/>
  <c r="H141" i="14"/>
  <c r="G141" i="14"/>
  <c r="F141" i="14"/>
  <c r="E141" i="14"/>
  <c r="D141" i="14"/>
  <c r="C141" i="14"/>
  <c r="B141" i="14"/>
  <c r="AS140" i="14"/>
  <c r="AR140" i="14"/>
  <c r="AS139" i="14"/>
  <c r="AR139" i="14"/>
  <c r="AS138" i="14"/>
  <c r="AS141" i="14" s="1"/>
  <c r="AR138" i="14"/>
  <c r="AR137" i="14"/>
  <c r="AQ137" i="14"/>
  <c r="AP137" i="14"/>
  <c r="AO137" i="14"/>
  <c r="AN137" i="14"/>
  <c r="AM137" i="14"/>
  <c r="AL137" i="14"/>
  <c r="AK137" i="14"/>
  <c r="AJ137" i="14"/>
  <c r="AI137" i="14"/>
  <c r="AH137" i="14"/>
  <c r="AG137" i="14"/>
  <c r="AF137" i="14"/>
  <c r="AE137" i="14"/>
  <c r="AD137" i="14"/>
  <c r="AC137" i="14"/>
  <c r="AB137" i="14"/>
  <c r="AA137" i="14"/>
  <c r="Z137" i="14"/>
  <c r="Y137" i="14"/>
  <c r="X137" i="14"/>
  <c r="W137" i="14"/>
  <c r="V137" i="14"/>
  <c r="U137" i="14"/>
  <c r="T137" i="14"/>
  <c r="S137" i="14"/>
  <c r="R137" i="14"/>
  <c r="Q137" i="14"/>
  <c r="P137" i="14"/>
  <c r="O137" i="14"/>
  <c r="N137" i="14"/>
  <c r="M137" i="14"/>
  <c r="L137" i="14"/>
  <c r="K137" i="14"/>
  <c r="J137" i="14"/>
  <c r="I137" i="14"/>
  <c r="H137" i="14"/>
  <c r="G137" i="14"/>
  <c r="F137" i="14"/>
  <c r="E137" i="14"/>
  <c r="D137" i="14"/>
  <c r="C137" i="14"/>
  <c r="B137" i="14"/>
  <c r="AS136" i="14"/>
  <c r="AR136" i="14"/>
  <c r="AS135" i="14"/>
  <c r="AR135" i="14"/>
  <c r="AS134" i="14"/>
  <c r="AR134" i="14"/>
  <c r="AP133" i="14"/>
  <c r="AM133" i="14"/>
  <c r="AH133" i="14"/>
  <c r="AF133" i="14"/>
  <c r="AC133" i="14"/>
  <c r="X133" i="14"/>
  <c r="V133" i="14"/>
  <c r="S133" i="14"/>
  <c r="N133" i="14"/>
  <c r="L133" i="14"/>
  <c r="I133" i="14"/>
  <c r="D133" i="14"/>
  <c r="B133" i="14"/>
  <c r="AQ132" i="14"/>
  <c r="AQ133" i="14" s="1"/>
  <c r="AP132" i="14"/>
  <c r="AO132" i="14"/>
  <c r="AO133" i="14" s="1"/>
  <c r="AN132" i="14"/>
  <c r="AM132" i="14"/>
  <c r="AL132" i="14"/>
  <c r="AL133" i="14" s="1"/>
  <c r="AK132" i="14"/>
  <c r="AJ132" i="14"/>
  <c r="AI132" i="14"/>
  <c r="AH132" i="14"/>
  <c r="AG132" i="14"/>
  <c r="AG133" i="14" s="1"/>
  <c r="AF132" i="14"/>
  <c r="AE132" i="14"/>
  <c r="AE133" i="14" s="1"/>
  <c r="AD132" i="14"/>
  <c r="AC132" i="14"/>
  <c r="AB132" i="14"/>
  <c r="AB133" i="14" s="1"/>
  <c r="AA132" i="14"/>
  <c r="Z132" i="14"/>
  <c r="Y132" i="14"/>
  <c r="X132" i="14"/>
  <c r="W132" i="14"/>
  <c r="W133" i="14" s="1"/>
  <c r="V132" i="14"/>
  <c r="U132" i="14"/>
  <c r="U133" i="14" s="1"/>
  <c r="T132" i="14"/>
  <c r="S132" i="14"/>
  <c r="R132" i="14"/>
  <c r="R133" i="14" s="1"/>
  <c r="Q132" i="14"/>
  <c r="P132" i="14"/>
  <c r="O132" i="14"/>
  <c r="N132" i="14"/>
  <c r="M132" i="14"/>
  <c r="M133" i="14" s="1"/>
  <c r="L132" i="14"/>
  <c r="K132" i="14"/>
  <c r="K133" i="14" s="1"/>
  <c r="J132" i="14"/>
  <c r="I132" i="14"/>
  <c r="H132" i="14"/>
  <c r="H133" i="14" s="1"/>
  <c r="G132" i="14"/>
  <c r="F132" i="14"/>
  <c r="E132" i="14"/>
  <c r="D132" i="14"/>
  <c r="C132" i="14"/>
  <c r="C133" i="14" s="1"/>
  <c r="B132" i="14"/>
  <c r="AS131" i="14"/>
  <c r="AS132" i="14" s="1"/>
  <c r="AR131" i="14"/>
  <c r="AS130" i="14"/>
  <c r="AR130" i="14"/>
  <c r="AS129" i="14"/>
  <c r="AR129" i="14"/>
  <c r="AQ128" i="14"/>
  <c r="AP128" i="14"/>
  <c r="AO128" i="14"/>
  <c r="AN128" i="14"/>
  <c r="AM128" i="14"/>
  <c r="AL128" i="14"/>
  <c r="AK128" i="14"/>
  <c r="AJ128" i="14"/>
  <c r="AI128" i="14"/>
  <c r="AH128" i="14"/>
  <c r="AG128" i="14"/>
  <c r="AF128" i="14"/>
  <c r="AE128" i="14"/>
  <c r="AD128" i="14"/>
  <c r="AC128" i="14"/>
  <c r="AB128" i="14"/>
  <c r="AA128" i="14"/>
  <c r="Z128" i="14"/>
  <c r="Y128" i="14"/>
  <c r="X128" i="14"/>
  <c r="W128" i="14"/>
  <c r="V128" i="14"/>
  <c r="U128" i="14"/>
  <c r="T128" i="14"/>
  <c r="S128" i="14"/>
  <c r="R128" i="14"/>
  <c r="Q128" i="14"/>
  <c r="P128" i="14"/>
  <c r="O128" i="14"/>
  <c r="N128" i="14"/>
  <c r="M128" i="14"/>
  <c r="L128" i="14"/>
  <c r="K128" i="14"/>
  <c r="J128" i="14"/>
  <c r="I128" i="14"/>
  <c r="H128" i="14"/>
  <c r="G128" i="14"/>
  <c r="F128" i="14"/>
  <c r="E128" i="14"/>
  <c r="D128" i="14"/>
  <c r="C128" i="14"/>
  <c r="B128" i="14"/>
  <c r="AS127" i="14"/>
  <c r="AR127" i="14"/>
  <c r="AS126" i="14"/>
  <c r="AR126" i="14"/>
  <c r="AS125" i="14"/>
  <c r="AR125" i="14"/>
  <c r="AS124" i="14"/>
  <c r="AS128" i="14" s="1"/>
  <c r="AR124" i="14"/>
  <c r="AQ123" i="14"/>
  <c r="AP123" i="14"/>
  <c r="AO123" i="14"/>
  <c r="AN123" i="14"/>
  <c r="AM123" i="14"/>
  <c r="AL123" i="14"/>
  <c r="AK123" i="14"/>
  <c r="AK133" i="14" s="1"/>
  <c r="AJ123" i="14"/>
  <c r="AI123" i="14"/>
  <c r="AH123" i="14"/>
  <c r="AG123" i="14"/>
  <c r="AF123" i="14"/>
  <c r="AE123" i="14"/>
  <c r="AD123" i="14"/>
  <c r="AC123" i="14"/>
  <c r="AB123" i="14"/>
  <c r="AA123" i="14"/>
  <c r="AA133" i="14" s="1"/>
  <c r="Z123" i="14"/>
  <c r="Y123" i="14"/>
  <c r="X123" i="14"/>
  <c r="W123" i="14"/>
  <c r="V123" i="14"/>
  <c r="U123" i="14"/>
  <c r="T123" i="14"/>
  <c r="S123" i="14"/>
  <c r="R123" i="14"/>
  <c r="Q123" i="14"/>
  <c r="Q133" i="14" s="1"/>
  <c r="P123" i="14"/>
  <c r="O123" i="14"/>
  <c r="N123" i="14"/>
  <c r="M123" i="14"/>
  <c r="L123" i="14"/>
  <c r="K123" i="14"/>
  <c r="J123" i="14"/>
  <c r="I123" i="14"/>
  <c r="H123" i="14"/>
  <c r="G123" i="14"/>
  <c r="G133" i="14" s="1"/>
  <c r="F123" i="14"/>
  <c r="E123" i="14"/>
  <c r="D123" i="14"/>
  <c r="C123" i="14"/>
  <c r="B123" i="14"/>
  <c r="AS122" i="14"/>
  <c r="AR122" i="14"/>
  <c r="AS121" i="14"/>
  <c r="AR121" i="14"/>
  <c r="AS120" i="14"/>
  <c r="AR120" i="14"/>
  <c r="AS119" i="14"/>
  <c r="AR119" i="14"/>
  <c r="AS118" i="14"/>
  <c r="AR118" i="14"/>
  <c r="AS117" i="14"/>
  <c r="AR117" i="14"/>
  <c r="AS116" i="14"/>
  <c r="AR116" i="14"/>
  <c r="AS115" i="14"/>
  <c r="AR115" i="14"/>
  <c r="AS114" i="14"/>
  <c r="AR114" i="14"/>
  <c r="AS113" i="14"/>
  <c r="AS123" i="14" s="1"/>
  <c r="AR113" i="14"/>
  <c r="AS112" i="14"/>
  <c r="AR112" i="14"/>
  <c r="AS111" i="14"/>
  <c r="AR111" i="14"/>
  <c r="AQ110" i="14"/>
  <c r="AN110" i="14"/>
  <c r="AL110" i="14"/>
  <c r="AJ110" i="14"/>
  <c r="AI110" i="14"/>
  <c r="AG110" i="14"/>
  <c r="AE110" i="14"/>
  <c r="AD110" i="14"/>
  <c r="AB110" i="14"/>
  <c r="W110" i="14"/>
  <c r="R110" i="14"/>
  <c r="M110" i="14"/>
  <c r="K110" i="14"/>
  <c r="J110" i="14"/>
  <c r="E110" i="14"/>
  <c r="C110" i="14"/>
  <c r="AR109" i="14"/>
  <c r="AQ109" i="14"/>
  <c r="AP109" i="14"/>
  <c r="AP110" i="14" s="1"/>
  <c r="AO109" i="14"/>
  <c r="AN109" i="14"/>
  <c r="AM109" i="14"/>
  <c r="AL109" i="14"/>
  <c r="AK109" i="14"/>
  <c r="AJ109" i="14"/>
  <c r="AI109" i="14"/>
  <c r="AH109" i="14"/>
  <c r="AG109" i="14"/>
  <c r="AF109" i="14"/>
  <c r="AF110" i="14" s="1"/>
  <c r="AE109" i="14"/>
  <c r="AD109" i="14"/>
  <c r="AC109" i="14"/>
  <c r="AB109" i="14"/>
  <c r="AA109" i="14"/>
  <c r="Z109" i="14"/>
  <c r="Z110" i="14" s="1"/>
  <c r="Y109" i="14"/>
  <c r="Y110" i="14" s="1"/>
  <c r="X109" i="14"/>
  <c r="X110" i="14" s="1"/>
  <c r="W109" i="14"/>
  <c r="V109" i="14"/>
  <c r="V110" i="14" s="1"/>
  <c r="U109" i="14"/>
  <c r="U110" i="14" s="1"/>
  <c r="T109" i="14"/>
  <c r="T110" i="14" s="1"/>
  <c r="S109" i="14"/>
  <c r="R109" i="14"/>
  <c r="Q109" i="14"/>
  <c r="P109" i="14"/>
  <c r="P110" i="14" s="1"/>
  <c r="O109" i="14"/>
  <c r="O110" i="14" s="1"/>
  <c r="N109" i="14"/>
  <c r="N110" i="14" s="1"/>
  <c r="M109" i="14"/>
  <c r="L109" i="14"/>
  <c r="L110" i="14" s="1"/>
  <c r="K109" i="14"/>
  <c r="J109" i="14"/>
  <c r="I109" i="14"/>
  <c r="H109" i="14"/>
  <c r="G109" i="14"/>
  <c r="F109" i="14"/>
  <c r="F110" i="14" s="1"/>
  <c r="E109" i="14"/>
  <c r="D109" i="14"/>
  <c r="D110" i="14" s="1"/>
  <c r="C109" i="14"/>
  <c r="B109" i="14"/>
  <c r="B110" i="14" s="1"/>
  <c r="AS108" i="14"/>
  <c r="AR108" i="14"/>
  <c r="AS107" i="14"/>
  <c r="AR107" i="14"/>
  <c r="AS106" i="14"/>
  <c r="AS109" i="14" s="1"/>
  <c r="AR106" i="14"/>
  <c r="AR105" i="14"/>
  <c r="AQ105" i="14"/>
  <c r="AP105" i="14"/>
  <c r="AO105" i="14"/>
  <c r="AN105" i="14"/>
  <c r="AM105" i="14"/>
  <c r="AL105" i="14"/>
  <c r="AK105" i="14"/>
  <c r="AJ105" i="14"/>
  <c r="AI105" i="14"/>
  <c r="AH105" i="14"/>
  <c r="AG105" i="14"/>
  <c r="AF105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AS104" i="14"/>
  <c r="AR104" i="14"/>
  <c r="AS103" i="14"/>
  <c r="AR103" i="14"/>
  <c r="AS102" i="14"/>
  <c r="AS105" i="14" s="1"/>
  <c r="AR102" i="14"/>
  <c r="AR101" i="14"/>
  <c r="AQ101" i="14"/>
  <c r="AP101" i="14"/>
  <c r="AO101" i="14"/>
  <c r="AO110" i="14" s="1"/>
  <c r="AN101" i="14"/>
  <c r="AM101" i="14"/>
  <c r="AL101" i="14"/>
  <c r="AK101" i="14"/>
  <c r="AJ101" i="14"/>
  <c r="AI101" i="14"/>
  <c r="AH101" i="14"/>
  <c r="AG101" i="14"/>
  <c r="AF101" i="14"/>
  <c r="AE101" i="14"/>
  <c r="AD101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H110" i="14" s="1"/>
  <c r="G101" i="14"/>
  <c r="F101" i="14"/>
  <c r="E101" i="14"/>
  <c r="D101" i="14"/>
  <c r="C101" i="14"/>
  <c r="B101" i="14"/>
  <c r="AS100" i="14"/>
  <c r="AR100" i="14"/>
  <c r="AS99" i="14"/>
  <c r="AS101" i="14" s="1"/>
  <c r="AR99" i="14"/>
  <c r="AB98" i="14"/>
  <c r="F98" i="14"/>
  <c r="AQ97" i="14"/>
  <c r="AP97" i="14"/>
  <c r="AO97" i="14"/>
  <c r="AN97" i="14"/>
  <c r="AM97" i="14"/>
  <c r="AL97" i="14"/>
  <c r="AK97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D97" i="14"/>
  <c r="C97" i="14"/>
  <c r="B97" i="14"/>
  <c r="AS96" i="14"/>
  <c r="AR96" i="14"/>
  <c r="AS95" i="14"/>
  <c r="AR95" i="14"/>
  <c r="AS94" i="14"/>
  <c r="AR94" i="14"/>
  <c r="AS93" i="14"/>
  <c r="AR93" i="14"/>
  <c r="AR97" i="14" s="1"/>
  <c r="AS92" i="14"/>
  <c r="AR92" i="14"/>
  <c r="AQ91" i="14"/>
  <c r="AP91" i="14"/>
  <c r="AO91" i="14"/>
  <c r="AN91" i="14"/>
  <c r="AM91" i="14"/>
  <c r="AL91" i="14"/>
  <c r="AK91" i="14"/>
  <c r="AJ91" i="14"/>
  <c r="AI91" i="14"/>
  <c r="AH91" i="14"/>
  <c r="AG91" i="14"/>
  <c r="AF91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B91" i="14"/>
  <c r="AS90" i="14"/>
  <c r="AR90" i="14"/>
  <c r="AS89" i="14"/>
  <c r="AR89" i="14"/>
  <c r="AS88" i="14"/>
  <c r="AR88" i="14"/>
  <c r="AS87" i="14"/>
  <c r="AS91" i="14" s="1"/>
  <c r="AR87" i="14"/>
  <c r="AR91" i="14" s="1"/>
  <c r="AQ86" i="14"/>
  <c r="AP86" i="14"/>
  <c r="AO86" i="14"/>
  <c r="AN86" i="14"/>
  <c r="AM86" i="14"/>
  <c r="AL86" i="14"/>
  <c r="AK86" i="14"/>
  <c r="AJ86" i="14"/>
  <c r="AI86" i="14"/>
  <c r="AH86" i="14"/>
  <c r="AG86" i="14"/>
  <c r="AF86" i="14"/>
  <c r="AE86" i="14"/>
  <c r="AD86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B86" i="14"/>
  <c r="AS85" i="14"/>
  <c r="AR85" i="14"/>
  <c r="AS84" i="14"/>
  <c r="AR84" i="14"/>
  <c r="AS83" i="14"/>
  <c r="AR83" i="14"/>
  <c r="AS82" i="14"/>
  <c r="AS86" i="14" s="1"/>
  <c r="AR82" i="14"/>
  <c r="AR86" i="14" s="1"/>
  <c r="AQ81" i="14"/>
  <c r="AP81" i="14"/>
  <c r="AO81" i="14"/>
  <c r="AN81" i="14"/>
  <c r="AM81" i="14"/>
  <c r="AL81" i="14"/>
  <c r="AK81" i="14"/>
  <c r="AJ81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S80" i="14"/>
  <c r="AR80" i="14"/>
  <c r="AS79" i="14"/>
  <c r="AR79" i="14"/>
  <c r="AS78" i="14"/>
  <c r="AR78" i="14"/>
  <c r="AS77" i="14"/>
  <c r="AS81" i="14" s="1"/>
  <c r="AR77" i="14"/>
  <c r="AR81" i="14" s="1"/>
  <c r="AQ76" i="14"/>
  <c r="AP76" i="14"/>
  <c r="AO76" i="14"/>
  <c r="AN76" i="14"/>
  <c r="AM76" i="14"/>
  <c r="AL76" i="14"/>
  <c r="AK76" i="14"/>
  <c r="AJ76" i="14"/>
  <c r="AI76" i="14"/>
  <c r="AH76" i="14"/>
  <c r="AG76" i="14"/>
  <c r="AF76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S75" i="14"/>
  <c r="AR75" i="14"/>
  <c r="AS74" i="14"/>
  <c r="AR74" i="14"/>
  <c r="AS73" i="14"/>
  <c r="AR73" i="14"/>
  <c r="AS72" i="14"/>
  <c r="AR72" i="14"/>
  <c r="AR76" i="14" s="1"/>
  <c r="AS71" i="14"/>
  <c r="AS76" i="14" s="1"/>
  <c r="AR71" i="14"/>
  <c r="AQ70" i="14"/>
  <c r="AP70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S69" i="14"/>
  <c r="AR69" i="14"/>
  <c r="AS68" i="14"/>
  <c r="AR68" i="14"/>
  <c r="AS67" i="14"/>
  <c r="AR67" i="14"/>
  <c r="AS66" i="14"/>
  <c r="AR66" i="14"/>
  <c r="AR70" i="14" s="1"/>
  <c r="AS65" i="14"/>
  <c r="AS70" i="14" s="1"/>
  <c r="AR65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S63" i="14"/>
  <c r="AR63" i="14"/>
  <c r="AS62" i="14"/>
  <c r="AR62" i="14"/>
  <c r="AR64" i="14" s="1"/>
  <c r="AS61" i="14"/>
  <c r="AS64" i="14" s="1"/>
  <c r="AR61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S59" i="14"/>
  <c r="AR59" i="14"/>
  <c r="AS58" i="14"/>
  <c r="AR58" i="14"/>
  <c r="AR60" i="14" s="1"/>
  <c r="AS57" i="14"/>
  <c r="AS60" i="14" s="1"/>
  <c r="AR57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S55" i="14"/>
  <c r="AR55" i="14"/>
  <c r="AS54" i="14"/>
  <c r="AR54" i="14"/>
  <c r="AS53" i="14"/>
  <c r="AR53" i="14"/>
  <c r="AS52" i="14"/>
  <c r="AR52" i="14"/>
  <c r="AR56" i="14" s="1"/>
  <c r="AS51" i="14"/>
  <c r="AR51" i="14"/>
  <c r="AS50" i="14"/>
  <c r="AS56" i="14" s="1"/>
  <c r="AR50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S48" i="14"/>
  <c r="AR48" i="14"/>
  <c r="AS47" i="14"/>
  <c r="AR47" i="14"/>
  <c r="AS46" i="14"/>
  <c r="AR46" i="14"/>
  <c r="AS45" i="14"/>
  <c r="AR45" i="14"/>
  <c r="AS44" i="14"/>
  <c r="AR44" i="14"/>
  <c r="AS43" i="14"/>
  <c r="AR43" i="14"/>
  <c r="AS42" i="14"/>
  <c r="AR42" i="14"/>
  <c r="AS41" i="14"/>
  <c r="AR41" i="14"/>
  <c r="AS40" i="14"/>
  <c r="AR40" i="14"/>
  <c r="AR49" i="14" s="1"/>
  <c r="AS39" i="14"/>
  <c r="AS49" i="14" s="1"/>
  <c r="AR39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S37" i="14"/>
  <c r="AR37" i="14"/>
  <c r="AS36" i="14"/>
  <c r="AR36" i="14"/>
  <c r="AR38" i="14" s="1"/>
  <c r="AS35" i="14"/>
  <c r="AS38" i="14" s="1"/>
  <c r="AR35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S33" i="14"/>
  <c r="AR33" i="14"/>
  <c r="AS32" i="14"/>
  <c r="AR32" i="14"/>
  <c r="AR34" i="14" s="1"/>
  <c r="AS31" i="14"/>
  <c r="AS34" i="14" s="1"/>
  <c r="AR31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S29" i="14"/>
  <c r="AR29" i="14"/>
  <c r="AS28" i="14"/>
  <c r="AR28" i="14"/>
  <c r="AS27" i="14"/>
  <c r="AR27" i="14"/>
  <c r="AS26" i="14"/>
  <c r="AS30" i="14" s="1"/>
  <c r="AR26" i="14"/>
  <c r="AR30" i="14" s="1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S24" i="14"/>
  <c r="AR24" i="14"/>
  <c r="AS23" i="14"/>
  <c r="AS25" i="14" s="1"/>
  <c r="AR23" i="14"/>
  <c r="AS22" i="14"/>
  <c r="AR22" i="14"/>
  <c r="AR25" i="14" s="1"/>
  <c r="AQ21" i="14"/>
  <c r="AP21" i="14"/>
  <c r="AO21" i="14"/>
  <c r="AN21" i="14"/>
  <c r="AN98" i="14" s="1"/>
  <c r="AM21" i="14"/>
  <c r="AM98" i="14" s="1"/>
  <c r="AL21" i="14"/>
  <c r="AK21" i="14"/>
  <c r="AJ21" i="14"/>
  <c r="AI21" i="14"/>
  <c r="AH21" i="14"/>
  <c r="AG21" i="14"/>
  <c r="AF21" i="14"/>
  <c r="AE21" i="14"/>
  <c r="AD21" i="14"/>
  <c r="AC21" i="14"/>
  <c r="AC98" i="14" s="1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S20" i="14"/>
  <c r="AR20" i="14"/>
  <c r="AR21" i="14" s="1"/>
  <c r="AS19" i="14"/>
  <c r="AS21" i="14" s="1"/>
  <c r="AR19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S98" i="14" s="1"/>
  <c r="R18" i="14"/>
  <c r="R98" i="14" s="1"/>
  <c r="Q18" i="14"/>
  <c r="Q98" i="14" s="1"/>
  <c r="P18" i="14"/>
  <c r="O18" i="14"/>
  <c r="N18" i="14"/>
  <c r="M18" i="14"/>
  <c r="L18" i="14"/>
  <c r="K18" i="14"/>
  <c r="J18" i="14"/>
  <c r="I18" i="14"/>
  <c r="H18" i="14"/>
  <c r="G18" i="14"/>
  <c r="G98" i="14" s="1"/>
  <c r="F18" i="14"/>
  <c r="E18" i="14"/>
  <c r="D18" i="14"/>
  <c r="C18" i="14"/>
  <c r="B18" i="14"/>
  <c r="AS17" i="14"/>
  <c r="AR17" i="14"/>
  <c r="AS16" i="14"/>
  <c r="AR16" i="14"/>
  <c r="AS15" i="14"/>
  <c r="AR15" i="14"/>
  <c r="AS14" i="14"/>
  <c r="AR14" i="14"/>
  <c r="AR18" i="14" s="1"/>
  <c r="AS13" i="14"/>
  <c r="AS18" i="14" s="1"/>
  <c r="AR13" i="14"/>
  <c r="AQ12" i="14"/>
  <c r="AQ98" i="14" s="1"/>
  <c r="AP12" i="14"/>
  <c r="AP98" i="14" s="1"/>
  <c r="AO12" i="14"/>
  <c r="AO98" i="14" s="1"/>
  <c r="AN12" i="14"/>
  <c r="AM12" i="14"/>
  <c r="AL12" i="14"/>
  <c r="AL98" i="14" s="1"/>
  <c r="AK12" i="14"/>
  <c r="AK98" i="14" s="1"/>
  <c r="AJ12" i="14"/>
  <c r="AJ98" i="14" s="1"/>
  <c r="AI12" i="14"/>
  <c r="AI98" i="14" s="1"/>
  <c r="AH12" i="14"/>
  <c r="AH98" i="14" s="1"/>
  <c r="AG12" i="14"/>
  <c r="AG98" i="14" s="1"/>
  <c r="AF12" i="14"/>
  <c r="AF98" i="14" s="1"/>
  <c r="AE12" i="14"/>
  <c r="AE98" i="14" s="1"/>
  <c r="AD12" i="14"/>
  <c r="AD98" i="14" s="1"/>
  <c r="AC12" i="14"/>
  <c r="AB12" i="14"/>
  <c r="AA12" i="14"/>
  <c r="AA98" i="14" s="1"/>
  <c r="Z12" i="14"/>
  <c r="Z98" i="14" s="1"/>
  <c r="Y12" i="14"/>
  <c r="Y98" i="14" s="1"/>
  <c r="X12" i="14"/>
  <c r="X98" i="14" s="1"/>
  <c r="W12" i="14"/>
  <c r="W98" i="14" s="1"/>
  <c r="V12" i="14"/>
  <c r="V98" i="14" s="1"/>
  <c r="U12" i="14"/>
  <c r="U98" i="14" s="1"/>
  <c r="T12" i="14"/>
  <c r="T98" i="14" s="1"/>
  <c r="S12" i="14"/>
  <c r="R12" i="14"/>
  <c r="Q12" i="14"/>
  <c r="P12" i="14"/>
  <c r="P98" i="14" s="1"/>
  <c r="O12" i="14"/>
  <c r="O98" i="14" s="1"/>
  <c r="N12" i="14"/>
  <c r="N98" i="14" s="1"/>
  <c r="M12" i="14"/>
  <c r="M98" i="14" s="1"/>
  <c r="L12" i="14"/>
  <c r="L98" i="14" s="1"/>
  <c r="K12" i="14"/>
  <c r="K98" i="14" s="1"/>
  <c r="J12" i="14"/>
  <c r="J98" i="14" s="1"/>
  <c r="I12" i="14"/>
  <c r="I98" i="14" s="1"/>
  <c r="H12" i="14"/>
  <c r="H98" i="14" s="1"/>
  <c r="G12" i="14"/>
  <c r="F12" i="14"/>
  <c r="E12" i="14"/>
  <c r="E98" i="14" s="1"/>
  <c r="D12" i="14"/>
  <c r="D98" i="14" s="1"/>
  <c r="C12" i="14"/>
  <c r="C98" i="14" s="1"/>
  <c r="B12" i="14"/>
  <c r="B98" i="14" s="1"/>
  <c r="AS11" i="14"/>
  <c r="AR11" i="14"/>
  <c r="AS10" i="14"/>
  <c r="AR10" i="14"/>
  <c r="AS9" i="14"/>
  <c r="AR9" i="14"/>
  <c r="AS8" i="14"/>
  <c r="AR8" i="14"/>
  <c r="AS7" i="14"/>
  <c r="AR7" i="14"/>
  <c r="AS6" i="14"/>
  <c r="AS12" i="14" s="1"/>
  <c r="AR6" i="14"/>
  <c r="AS5" i="14"/>
  <c r="AR5" i="14"/>
  <c r="AR12" i="14" s="1"/>
  <c r="AR98" i="14" s="1"/>
  <c r="AS2" i="14"/>
  <c r="A2" i="14"/>
  <c r="B1" i="14"/>
  <c r="AR246" i="4"/>
  <c r="AQ246" i="4"/>
  <c r="AP246" i="4"/>
  <c r="AN246" i="4"/>
  <c r="AK246" i="4"/>
  <c r="AH246" i="4"/>
  <c r="AG246" i="4"/>
  <c r="AF246" i="4"/>
  <c r="AD246" i="4"/>
  <c r="AA246" i="4"/>
  <c r="X246" i="4"/>
  <c r="W246" i="4"/>
  <c r="V246" i="4"/>
  <c r="T246" i="4"/>
  <c r="Q246" i="4"/>
  <c r="N246" i="4"/>
  <c r="M246" i="4"/>
  <c r="L246" i="4"/>
  <c r="J246" i="4"/>
  <c r="G246" i="4"/>
  <c r="D246" i="4"/>
  <c r="C246" i="4"/>
  <c r="B246" i="4"/>
  <c r="AQ245" i="4"/>
  <c r="AP245" i="4"/>
  <c r="AO245" i="4"/>
  <c r="AO246" i="4" s="1"/>
  <c r="AN245" i="4"/>
  <c r="AM245" i="4"/>
  <c r="AM246" i="4" s="1"/>
  <c r="AL245" i="4"/>
  <c r="AK245" i="4"/>
  <c r="AJ245" i="4"/>
  <c r="AJ246" i="4" s="1"/>
  <c r="AI245" i="4"/>
  <c r="AI246" i="4" s="1"/>
  <c r="AH245" i="4"/>
  <c r="AG245" i="4"/>
  <c r="AF245" i="4"/>
  <c r="AE245" i="4"/>
  <c r="AE246" i="4" s="1"/>
  <c r="AD245" i="4"/>
  <c r="AC245" i="4"/>
  <c r="AC246" i="4" s="1"/>
  <c r="AB245" i="4"/>
  <c r="AA245" i="4"/>
  <c r="Z245" i="4"/>
  <c r="Z246" i="4" s="1"/>
  <c r="Y245" i="4"/>
  <c r="Y246" i="4" s="1"/>
  <c r="X245" i="4"/>
  <c r="W245" i="4"/>
  <c r="V245" i="4"/>
  <c r="U245" i="4"/>
  <c r="U246" i="4" s="1"/>
  <c r="T245" i="4"/>
  <c r="S245" i="4"/>
  <c r="S246" i="4" s="1"/>
  <c r="R245" i="4"/>
  <c r="Q245" i="4"/>
  <c r="P245" i="4"/>
  <c r="P246" i="4" s="1"/>
  <c r="O245" i="4"/>
  <c r="O246" i="4" s="1"/>
  <c r="N245" i="4"/>
  <c r="M245" i="4"/>
  <c r="L245" i="4"/>
  <c r="K245" i="4"/>
  <c r="K246" i="4" s="1"/>
  <c r="J245" i="4"/>
  <c r="I245" i="4"/>
  <c r="I246" i="4" s="1"/>
  <c r="H245" i="4"/>
  <c r="G245" i="4"/>
  <c r="F245" i="4"/>
  <c r="F246" i="4" s="1"/>
  <c r="E245" i="4"/>
  <c r="E246" i="4" s="1"/>
  <c r="D245" i="4"/>
  <c r="C245" i="4"/>
  <c r="B245" i="4"/>
  <c r="AS244" i="4"/>
  <c r="AR244" i="4"/>
  <c r="AS243" i="4"/>
  <c r="AR243" i="4"/>
  <c r="AR245" i="4" s="1"/>
  <c r="AS242" i="4"/>
  <c r="AS245" i="4" s="1"/>
  <c r="AR242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AS240" i="4"/>
  <c r="AS241" i="4" s="1"/>
  <c r="AR240" i="4"/>
  <c r="AR239" i="4"/>
  <c r="AQ239" i="4"/>
  <c r="AP239" i="4"/>
  <c r="AN239" i="4"/>
  <c r="AK239" i="4"/>
  <c r="AH239" i="4"/>
  <c r="AG239" i="4"/>
  <c r="AF239" i="4"/>
  <c r="AD239" i="4"/>
  <c r="AA239" i="4"/>
  <c r="X239" i="4"/>
  <c r="W239" i="4"/>
  <c r="V239" i="4"/>
  <c r="T239" i="4"/>
  <c r="Q239" i="4"/>
  <c r="N239" i="4"/>
  <c r="M239" i="4"/>
  <c r="L239" i="4"/>
  <c r="J239" i="4"/>
  <c r="G239" i="4"/>
  <c r="D239" i="4"/>
  <c r="C239" i="4"/>
  <c r="B239" i="4"/>
  <c r="AR238" i="4"/>
  <c r="AQ238" i="4"/>
  <c r="AP238" i="4"/>
  <c r="AO238" i="4"/>
  <c r="AO239" i="4" s="1"/>
  <c r="AN238" i="4"/>
  <c r="AM238" i="4"/>
  <c r="AM239" i="4" s="1"/>
  <c r="AL238" i="4"/>
  <c r="AL239" i="4" s="1"/>
  <c r="AK238" i="4"/>
  <c r="AJ238" i="4"/>
  <c r="AJ239" i="4" s="1"/>
  <c r="AI238" i="4"/>
  <c r="AI239" i="4" s="1"/>
  <c r="AH238" i="4"/>
  <c r="AG238" i="4"/>
  <c r="AF238" i="4"/>
  <c r="AE238" i="4"/>
  <c r="AE239" i="4" s="1"/>
  <c r="AD238" i="4"/>
  <c r="AC238" i="4"/>
  <c r="AC239" i="4" s="1"/>
  <c r="AB238" i="4"/>
  <c r="AB239" i="4" s="1"/>
  <c r="AA238" i="4"/>
  <c r="Z238" i="4"/>
  <c r="Z239" i="4" s="1"/>
  <c r="Y238" i="4"/>
  <c r="Y239" i="4" s="1"/>
  <c r="X238" i="4"/>
  <c r="W238" i="4"/>
  <c r="V238" i="4"/>
  <c r="U238" i="4"/>
  <c r="U239" i="4" s="1"/>
  <c r="T238" i="4"/>
  <c r="S238" i="4"/>
  <c r="S239" i="4" s="1"/>
  <c r="R238" i="4"/>
  <c r="R239" i="4" s="1"/>
  <c r="Q238" i="4"/>
  <c r="P238" i="4"/>
  <c r="P239" i="4" s="1"/>
  <c r="O238" i="4"/>
  <c r="O239" i="4" s="1"/>
  <c r="N238" i="4"/>
  <c r="M238" i="4"/>
  <c r="L238" i="4"/>
  <c r="K238" i="4"/>
  <c r="K239" i="4" s="1"/>
  <c r="J238" i="4"/>
  <c r="I238" i="4"/>
  <c r="I239" i="4" s="1"/>
  <c r="H238" i="4"/>
  <c r="H239" i="4" s="1"/>
  <c r="G238" i="4"/>
  <c r="F238" i="4"/>
  <c r="F239" i="4" s="1"/>
  <c r="E238" i="4"/>
  <c r="E239" i="4" s="1"/>
  <c r="D238" i="4"/>
  <c r="C238" i="4"/>
  <c r="B238" i="4"/>
  <c r="AS237" i="4"/>
  <c r="AS238" i="4" s="1"/>
  <c r="AS239" i="4" s="1"/>
  <c r="AR237" i="4"/>
  <c r="AQ236" i="4"/>
  <c r="AP236" i="4"/>
  <c r="AN236" i="4"/>
  <c r="AK236" i="4"/>
  <c r="AH236" i="4"/>
  <c r="AG236" i="4"/>
  <c r="AF236" i="4"/>
  <c r="AD236" i="4"/>
  <c r="AA236" i="4"/>
  <c r="X236" i="4"/>
  <c r="W236" i="4"/>
  <c r="V236" i="4"/>
  <c r="T236" i="4"/>
  <c r="Q236" i="4"/>
  <c r="N236" i="4"/>
  <c r="M236" i="4"/>
  <c r="L236" i="4"/>
  <c r="J236" i="4"/>
  <c r="G236" i="4"/>
  <c r="D236" i="4"/>
  <c r="C236" i="4"/>
  <c r="B236" i="4"/>
  <c r="AQ235" i="4"/>
  <c r="AP235" i="4"/>
  <c r="AO235" i="4"/>
  <c r="AO236" i="4" s="1"/>
  <c r="AN235" i="4"/>
  <c r="AM235" i="4"/>
  <c r="AM236" i="4" s="1"/>
  <c r="AL235" i="4"/>
  <c r="AL236" i="4" s="1"/>
  <c r="AK235" i="4"/>
  <c r="AJ235" i="4"/>
  <c r="AJ236" i="4" s="1"/>
  <c r="AI235" i="4"/>
  <c r="AI236" i="4" s="1"/>
  <c r="AH235" i="4"/>
  <c r="AG235" i="4"/>
  <c r="AF235" i="4"/>
  <c r="AE235" i="4"/>
  <c r="AE236" i="4" s="1"/>
  <c r="AD235" i="4"/>
  <c r="AC235" i="4"/>
  <c r="AC236" i="4" s="1"/>
  <c r="AB235" i="4"/>
  <c r="AB236" i="4" s="1"/>
  <c r="AA235" i="4"/>
  <c r="Z235" i="4"/>
  <c r="Z236" i="4" s="1"/>
  <c r="Y235" i="4"/>
  <c r="Y236" i="4" s="1"/>
  <c r="X235" i="4"/>
  <c r="W235" i="4"/>
  <c r="V235" i="4"/>
  <c r="U235" i="4"/>
  <c r="U236" i="4" s="1"/>
  <c r="T235" i="4"/>
  <c r="S235" i="4"/>
  <c r="S236" i="4" s="1"/>
  <c r="R235" i="4"/>
  <c r="R236" i="4" s="1"/>
  <c r="Q235" i="4"/>
  <c r="P235" i="4"/>
  <c r="P236" i="4" s="1"/>
  <c r="O235" i="4"/>
  <c r="O236" i="4" s="1"/>
  <c r="N235" i="4"/>
  <c r="M235" i="4"/>
  <c r="L235" i="4"/>
  <c r="K235" i="4"/>
  <c r="K236" i="4" s="1"/>
  <c r="J235" i="4"/>
  <c r="I235" i="4"/>
  <c r="I236" i="4" s="1"/>
  <c r="H235" i="4"/>
  <c r="H236" i="4" s="1"/>
  <c r="G235" i="4"/>
  <c r="F235" i="4"/>
  <c r="F236" i="4" s="1"/>
  <c r="E235" i="4"/>
  <c r="E236" i="4" s="1"/>
  <c r="D235" i="4"/>
  <c r="C235" i="4"/>
  <c r="B235" i="4"/>
  <c r="AS234" i="4"/>
  <c r="AR234" i="4"/>
  <c r="AS233" i="4"/>
  <c r="AR233" i="4"/>
  <c r="AS232" i="4"/>
  <c r="AR232" i="4"/>
  <c r="AS231" i="4"/>
  <c r="AR231" i="4"/>
  <c r="AS230" i="4"/>
  <c r="AR230" i="4"/>
  <c r="AS229" i="4"/>
  <c r="AS235" i="4" s="1"/>
  <c r="AS236" i="4" s="1"/>
  <c r="AR229" i="4"/>
  <c r="AQ228" i="4"/>
  <c r="AN228" i="4"/>
  <c r="AK228" i="4"/>
  <c r="AH228" i="4"/>
  <c r="AG228" i="4"/>
  <c r="AD228" i="4"/>
  <c r="AA228" i="4"/>
  <c r="X228" i="4"/>
  <c r="W228" i="4"/>
  <c r="T228" i="4"/>
  <c r="Q228" i="4"/>
  <c r="N228" i="4"/>
  <c r="M228" i="4"/>
  <c r="J228" i="4"/>
  <c r="G228" i="4"/>
  <c r="D228" i="4"/>
  <c r="C228" i="4"/>
  <c r="AQ227" i="4"/>
  <c r="AP227" i="4"/>
  <c r="AO227" i="4"/>
  <c r="AO228" i="4" s="1"/>
  <c r="AN227" i="4"/>
  <c r="AM227" i="4"/>
  <c r="AM228" i="4" s="1"/>
  <c r="AL227" i="4"/>
  <c r="AK227" i="4"/>
  <c r="AJ227" i="4"/>
  <c r="AI227" i="4"/>
  <c r="AI228" i="4" s="1"/>
  <c r="AH227" i="4"/>
  <c r="AG227" i="4"/>
  <c r="AF227" i="4"/>
  <c r="AE227" i="4"/>
  <c r="AE228" i="4" s="1"/>
  <c r="AD227" i="4"/>
  <c r="AC227" i="4"/>
  <c r="AC228" i="4" s="1"/>
  <c r="AB227" i="4"/>
  <c r="AA227" i="4"/>
  <c r="Z227" i="4"/>
  <c r="Y227" i="4"/>
  <c r="Y228" i="4" s="1"/>
  <c r="X227" i="4"/>
  <c r="W227" i="4"/>
  <c r="V227" i="4"/>
  <c r="U227" i="4"/>
  <c r="U228" i="4" s="1"/>
  <c r="T227" i="4"/>
  <c r="S227" i="4"/>
  <c r="S228" i="4" s="1"/>
  <c r="R227" i="4"/>
  <c r="Q227" i="4"/>
  <c r="P227" i="4"/>
  <c r="O227" i="4"/>
  <c r="O228" i="4" s="1"/>
  <c r="N227" i="4"/>
  <c r="M227" i="4"/>
  <c r="L227" i="4"/>
  <c r="K227" i="4"/>
  <c r="K228" i="4" s="1"/>
  <c r="J227" i="4"/>
  <c r="I227" i="4"/>
  <c r="I228" i="4" s="1"/>
  <c r="H227" i="4"/>
  <c r="G227" i="4"/>
  <c r="F227" i="4"/>
  <c r="E227" i="4"/>
  <c r="E228" i="4" s="1"/>
  <c r="D227" i="4"/>
  <c r="C227" i="4"/>
  <c r="B227" i="4"/>
  <c r="AS226" i="4"/>
  <c r="AR226" i="4"/>
  <c r="AS225" i="4"/>
  <c r="AR225" i="4"/>
  <c r="AR227" i="4" s="1"/>
  <c r="AS224" i="4"/>
  <c r="AS227" i="4" s="1"/>
  <c r="AS228" i="4" s="1"/>
  <c r="AR224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B223" i="4"/>
  <c r="AS222" i="4"/>
  <c r="AS223" i="4" s="1"/>
  <c r="AR222" i="4"/>
  <c r="AS221" i="4"/>
  <c r="AR221" i="4"/>
  <c r="AR223" i="4" s="1"/>
  <c r="AR228" i="4" s="1"/>
  <c r="AS220" i="4"/>
  <c r="AR220" i="4"/>
  <c r="AQ220" i="4"/>
  <c r="AP220" i="4"/>
  <c r="AP228" i="4" s="1"/>
  <c r="AO220" i="4"/>
  <c r="AN220" i="4"/>
  <c r="AM220" i="4"/>
  <c r="AL220" i="4"/>
  <c r="AK220" i="4"/>
  <c r="AJ220" i="4"/>
  <c r="AI220" i="4"/>
  <c r="AH220" i="4"/>
  <c r="AG220" i="4"/>
  <c r="AF220" i="4"/>
  <c r="AF228" i="4" s="1"/>
  <c r="AE220" i="4"/>
  <c r="AD220" i="4"/>
  <c r="AC220" i="4"/>
  <c r="AB220" i="4"/>
  <c r="AA220" i="4"/>
  <c r="Z220" i="4"/>
  <c r="Y220" i="4"/>
  <c r="X220" i="4"/>
  <c r="W220" i="4"/>
  <c r="V220" i="4"/>
  <c r="V228" i="4" s="1"/>
  <c r="U220" i="4"/>
  <c r="T220" i="4"/>
  <c r="S220" i="4"/>
  <c r="R220" i="4"/>
  <c r="Q220" i="4"/>
  <c r="P220" i="4"/>
  <c r="O220" i="4"/>
  <c r="N220" i="4"/>
  <c r="M220" i="4"/>
  <c r="L220" i="4"/>
  <c r="L228" i="4" s="1"/>
  <c r="K220" i="4"/>
  <c r="J220" i="4"/>
  <c r="I220" i="4"/>
  <c r="H220" i="4"/>
  <c r="G220" i="4"/>
  <c r="F220" i="4"/>
  <c r="E220" i="4"/>
  <c r="D220" i="4"/>
  <c r="C220" i="4"/>
  <c r="B220" i="4"/>
  <c r="B228" i="4" s="1"/>
  <c r="AS219" i="4"/>
  <c r="AR219" i="4"/>
  <c r="AP218" i="4"/>
  <c r="AO218" i="4"/>
  <c r="AL218" i="4"/>
  <c r="AI218" i="4"/>
  <c r="AF218" i="4"/>
  <c r="AE218" i="4"/>
  <c r="AB218" i="4"/>
  <c r="Y218" i="4"/>
  <c r="V218" i="4"/>
  <c r="U218" i="4"/>
  <c r="R218" i="4"/>
  <c r="O218" i="4"/>
  <c r="L218" i="4"/>
  <c r="K218" i="4"/>
  <c r="H218" i="4"/>
  <c r="E218" i="4"/>
  <c r="B218" i="4"/>
  <c r="AR217" i="4"/>
  <c r="AQ217" i="4"/>
  <c r="AQ218" i="4" s="1"/>
  <c r="AP217" i="4"/>
  <c r="AO217" i="4"/>
  <c r="AN217" i="4"/>
  <c r="AM217" i="4"/>
  <c r="AM218" i="4" s="1"/>
  <c r="AL217" i="4"/>
  <c r="AK217" i="4"/>
  <c r="AK218" i="4" s="1"/>
  <c r="AJ217" i="4"/>
  <c r="AJ218" i="4" s="1"/>
  <c r="AI217" i="4"/>
  <c r="AH217" i="4"/>
  <c r="AG217" i="4"/>
  <c r="AG218" i="4" s="1"/>
  <c r="AF217" i="4"/>
  <c r="AE217" i="4"/>
  <c r="AD217" i="4"/>
  <c r="AC217" i="4"/>
  <c r="AC218" i="4" s="1"/>
  <c r="AB217" i="4"/>
  <c r="AA217" i="4"/>
  <c r="AA218" i="4" s="1"/>
  <c r="Z217" i="4"/>
  <c r="Z218" i="4" s="1"/>
  <c r="Y217" i="4"/>
  <c r="X217" i="4"/>
  <c r="W217" i="4"/>
  <c r="W218" i="4" s="1"/>
  <c r="V217" i="4"/>
  <c r="U217" i="4"/>
  <c r="T217" i="4"/>
  <c r="S217" i="4"/>
  <c r="S218" i="4" s="1"/>
  <c r="R217" i="4"/>
  <c r="Q217" i="4"/>
  <c r="Q218" i="4" s="1"/>
  <c r="P217" i="4"/>
  <c r="P218" i="4" s="1"/>
  <c r="O217" i="4"/>
  <c r="N217" i="4"/>
  <c r="M217" i="4"/>
  <c r="M218" i="4" s="1"/>
  <c r="L217" i="4"/>
  <c r="K217" i="4"/>
  <c r="J217" i="4"/>
  <c r="I217" i="4"/>
  <c r="I218" i="4" s="1"/>
  <c r="H217" i="4"/>
  <c r="G217" i="4"/>
  <c r="G218" i="4" s="1"/>
  <c r="F217" i="4"/>
  <c r="F218" i="4" s="1"/>
  <c r="E217" i="4"/>
  <c r="D217" i="4"/>
  <c r="C217" i="4"/>
  <c r="C218" i="4" s="1"/>
  <c r="B217" i="4"/>
  <c r="AS216" i="4"/>
  <c r="AR216" i="4"/>
  <c r="AS215" i="4"/>
  <c r="AS217" i="4" s="1"/>
  <c r="AS218" i="4" s="1"/>
  <c r="AR215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AS213" i="4"/>
  <c r="AS214" i="4" s="1"/>
  <c r="AR213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AS211" i="4"/>
  <c r="AR211" i="4"/>
  <c r="AS210" i="4"/>
  <c r="AR210" i="4"/>
  <c r="AS209" i="4"/>
  <c r="AS212" i="4" s="1"/>
  <c r="AR209" i="4"/>
  <c r="AQ208" i="4"/>
  <c r="AN208" i="4"/>
  <c r="AM208" i="4"/>
  <c r="AL208" i="4"/>
  <c r="AJ208" i="4"/>
  <c r="AG208" i="4"/>
  <c r="AD208" i="4"/>
  <c r="AC208" i="4"/>
  <c r="AB208" i="4"/>
  <c r="Z208" i="4"/>
  <c r="W208" i="4"/>
  <c r="T208" i="4"/>
  <c r="S208" i="4"/>
  <c r="R208" i="4"/>
  <c r="P208" i="4"/>
  <c r="M208" i="4"/>
  <c r="J208" i="4"/>
  <c r="I208" i="4"/>
  <c r="H208" i="4"/>
  <c r="F208" i="4"/>
  <c r="C208" i="4"/>
  <c r="AR207" i="4"/>
  <c r="AR208" i="4" s="1"/>
  <c r="AQ207" i="4"/>
  <c r="AP207" i="4"/>
  <c r="AP208" i="4" s="1"/>
  <c r="AO207" i="4"/>
  <c r="AO208" i="4" s="1"/>
  <c r="AN207" i="4"/>
  <c r="AM207" i="4"/>
  <c r="AL207" i="4"/>
  <c r="AK207" i="4"/>
  <c r="AK208" i="4" s="1"/>
  <c r="AJ207" i="4"/>
  <c r="AI207" i="4"/>
  <c r="AI208" i="4" s="1"/>
  <c r="AH207" i="4"/>
  <c r="AH208" i="4" s="1"/>
  <c r="AG207" i="4"/>
  <c r="AF207" i="4"/>
  <c r="AF208" i="4" s="1"/>
  <c r="AE207" i="4"/>
  <c r="AE208" i="4" s="1"/>
  <c r="AD207" i="4"/>
  <c r="AC207" i="4"/>
  <c r="AB207" i="4"/>
  <c r="AA207" i="4"/>
  <c r="AA208" i="4" s="1"/>
  <c r="Z207" i="4"/>
  <c r="Y207" i="4"/>
  <c r="Y208" i="4" s="1"/>
  <c r="X207" i="4"/>
  <c r="X208" i="4" s="1"/>
  <c r="W207" i="4"/>
  <c r="V207" i="4"/>
  <c r="V208" i="4" s="1"/>
  <c r="U207" i="4"/>
  <c r="U208" i="4" s="1"/>
  <c r="T207" i="4"/>
  <c r="S207" i="4"/>
  <c r="R207" i="4"/>
  <c r="Q207" i="4"/>
  <c r="Q208" i="4" s="1"/>
  <c r="P207" i="4"/>
  <c r="O207" i="4"/>
  <c r="O208" i="4" s="1"/>
  <c r="N207" i="4"/>
  <c r="N208" i="4" s="1"/>
  <c r="M207" i="4"/>
  <c r="L207" i="4"/>
  <c r="L208" i="4" s="1"/>
  <c r="K207" i="4"/>
  <c r="K208" i="4" s="1"/>
  <c r="J207" i="4"/>
  <c r="I207" i="4"/>
  <c r="H207" i="4"/>
  <c r="G207" i="4"/>
  <c r="G208" i="4" s="1"/>
  <c r="F207" i="4"/>
  <c r="E207" i="4"/>
  <c r="E208" i="4" s="1"/>
  <c r="D207" i="4"/>
  <c r="D208" i="4" s="1"/>
  <c r="C207" i="4"/>
  <c r="B207" i="4"/>
  <c r="B208" i="4" s="1"/>
  <c r="AS206" i="4"/>
  <c r="AR206" i="4"/>
  <c r="AS205" i="4"/>
  <c r="AR205" i="4"/>
  <c r="AS204" i="4"/>
  <c r="AS207" i="4" s="1"/>
  <c r="AS208" i="4" s="1"/>
  <c r="AR204" i="4"/>
  <c r="AR203" i="4"/>
  <c r="AQ203" i="4"/>
  <c r="AP203" i="4"/>
  <c r="AN203" i="4"/>
  <c r="AM203" i="4"/>
  <c r="AK203" i="4"/>
  <c r="AH203" i="4"/>
  <c r="AG203" i="4"/>
  <c r="AF203" i="4"/>
  <c r="AD203" i="4"/>
  <c r="AC203" i="4"/>
  <c r="AA203" i="4"/>
  <c r="X203" i="4"/>
  <c r="W203" i="4"/>
  <c r="V203" i="4"/>
  <c r="T203" i="4"/>
  <c r="S203" i="4"/>
  <c r="Q203" i="4"/>
  <c r="N203" i="4"/>
  <c r="M203" i="4"/>
  <c r="L203" i="4"/>
  <c r="J203" i="4"/>
  <c r="I203" i="4"/>
  <c r="G203" i="4"/>
  <c r="D203" i="4"/>
  <c r="C203" i="4"/>
  <c r="B203" i="4"/>
  <c r="AR202" i="4"/>
  <c r="AQ202" i="4"/>
  <c r="AP202" i="4"/>
  <c r="AO202" i="4"/>
  <c r="AO203" i="4" s="1"/>
  <c r="AN202" i="4"/>
  <c r="AM202" i="4"/>
  <c r="AL202" i="4"/>
  <c r="AL203" i="4" s="1"/>
  <c r="AK202" i="4"/>
  <c r="AJ202" i="4"/>
  <c r="AJ203" i="4" s="1"/>
  <c r="AI202" i="4"/>
  <c r="AI203" i="4" s="1"/>
  <c r="AH202" i="4"/>
  <c r="AG202" i="4"/>
  <c r="AF202" i="4"/>
  <c r="AE202" i="4"/>
  <c r="AE203" i="4" s="1"/>
  <c r="AD202" i="4"/>
  <c r="AC202" i="4"/>
  <c r="AB202" i="4"/>
  <c r="AB203" i="4" s="1"/>
  <c r="AA202" i="4"/>
  <c r="Z202" i="4"/>
  <c r="Z203" i="4" s="1"/>
  <c r="Y202" i="4"/>
  <c r="Y203" i="4" s="1"/>
  <c r="X202" i="4"/>
  <c r="W202" i="4"/>
  <c r="V202" i="4"/>
  <c r="U202" i="4"/>
  <c r="U203" i="4" s="1"/>
  <c r="T202" i="4"/>
  <c r="S202" i="4"/>
  <c r="R202" i="4"/>
  <c r="R203" i="4" s="1"/>
  <c r="Q202" i="4"/>
  <c r="P202" i="4"/>
  <c r="P203" i="4" s="1"/>
  <c r="O202" i="4"/>
  <c r="O203" i="4" s="1"/>
  <c r="N202" i="4"/>
  <c r="M202" i="4"/>
  <c r="L202" i="4"/>
  <c r="K202" i="4"/>
  <c r="K203" i="4" s="1"/>
  <c r="J202" i="4"/>
  <c r="I202" i="4"/>
  <c r="H202" i="4"/>
  <c r="H203" i="4" s="1"/>
  <c r="G202" i="4"/>
  <c r="F202" i="4"/>
  <c r="F203" i="4" s="1"/>
  <c r="E202" i="4"/>
  <c r="E203" i="4" s="1"/>
  <c r="D202" i="4"/>
  <c r="C202" i="4"/>
  <c r="B202" i="4"/>
  <c r="AS201" i="4"/>
  <c r="AS202" i="4" s="1"/>
  <c r="AS203" i="4" s="1"/>
  <c r="AR201" i="4"/>
  <c r="AQ200" i="4"/>
  <c r="AN200" i="4"/>
  <c r="AM200" i="4"/>
  <c r="AK200" i="4"/>
  <c r="AH200" i="4"/>
  <c r="AG200" i="4"/>
  <c r="AD200" i="4"/>
  <c r="AC200" i="4"/>
  <c r="AA200" i="4"/>
  <c r="X200" i="4"/>
  <c r="W200" i="4"/>
  <c r="T200" i="4"/>
  <c r="S200" i="4"/>
  <c r="Q200" i="4"/>
  <c r="N200" i="4"/>
  <c r="M200" i="4"/>
  <c r="J200" i="4"/>
  <c r="I200" i="4"/>
  <c r="G200" i="4"/>
  <c r="D200" i="4"/>
  <c r="C200" i="4"/>
  <c r="AQ199" i="4"/>
  <c r="AP199" i="4"/>
  <c r="AP200" i="4" s="1"/>
  <c r="AO199" i="4"/>
  <c r="AO200" i="4" s="1"/>
  <c r="AN199" i="4"/>
  <c r="AM199" i="4"/>
  <c r="AL199" i="4"/>
  <c r="AL200" i="4" s="1"/>
  <c r="AK199" i="4"/>
  <c r="AJ199" i="4"/>
  <c r="AJ200" i="4" s="1"/>
  <c r="AI199" i="4"/>
  <c r="AI200" i="4" s="1"/>
  <c r="AH199" i="4"/>
  <c r="AG199" i="4"/>
  <c r="AF199" i="4"/>
  <c r="AF200" i="4" s="1"/>
  <c r="AE199" i="4"/>
  <c r="AE200" i="4" s="1"/>
  <c r="AD199" i="4"/>
  <c r="AC199" i="4"/>
  <c r="AB199" i="4"/>
  <c r="AB200" i="4" s="1"/>
  <c r="AA199" i="4"/>
  <c r="Z199" i="4"/>
  <c r="Z200" i="4" s="1"/>
  <c r="Y199" i="4"/>
  <c r="Y200" i="4" s="1"/>
  <c r="X199" i="4"/>
  <c r="W199" i="4"/>
  <c r="V199" i="4"/>
  <c r="V200" i="4" s="1"/>
  <c r="U199" i="4"/>
  <c r="U200" i="4" s="1"/>
  <c r="T199" i="4"/>
  <c r="S199" i="4"/>
  <c r="R199" i="4"/>
  <c r="R200" i="4" s="1"/>
  <c r="Q199" i="4"/>
  <c r="P199" i="4"/>
  <c r="P200" i="4" s="1"/>
  <c r="O199" i="4"/>
  <c r="O200" i="4" s="1"/>
  <c r="N199" i="4"/>
  <c r="M199" i="4"/>
  <c r="L199" i="4"/>
  <c r="L200" i="4" s="1"/>
  <c r="K199" i="4"/>
  <c r="K200" i="4" s="1"/>
  <c r="J199" i="4"/>
  <c r="I199" i="4"/>
  <c r="H199" i="4"/>
  <c r="H200" i="4" s="1"/>
  <c r="G199" i="4"/>
  <c r="F199" i="4"/>
  <c r="F200" i="4" s="1"/>
  <c r="E199" i="4"/>
  <c r="E200" i="4" s="1"/>
  <c r="D199" i="4"/>
  <c r="C199" i="4"/>
  <c r="B199" i="4"/>
  <c r="B200" i="4" s="1"/>
  <c r="AS198" i="4"/>
  <c r="AR198" i="4"/>
  <c r="AS197" i="4"/>
  <c r="AR197" i="4"/>
  <c r="AR199" i="4" s="1"/>
  <c r="AR200" i="4" s="1"/>
  <c r="AS196" i="4"/>
  <c r="AS199" i="4" s="1"/>
  <c r="AS200" i="4" s="1"/>
  <c r="AR196" i="4"/>
  <c r="AO195" i="4"/>
  <c r="AL195" i="4"/>
  <c r="AK195" i="4"/>
  <c r="AH195" i="4"/>
  <c r="AE195" i="4"/>
  <c r="AB195" i="4"/>
  <c r="AA195" i="4"/>
  <c r="X195" i="4"/>
  <c r="U195" i="4"/>
  <c r="R195" i="4"/>
  <c r="Q195" i="4"/>
  <c r="N195" i="4"/>
  <c r="K195" i="4"/>
  <c r="H195" i="4"/>
  <c r="G195" i="4"/>
  <c r="D195" i="4"/>
  <c r="AS194" i="4"/>
  <c r="AS195" i="4" s="1"/>
  <c r="AQ194" i="4"/>
  <c r="AP194" i="4"/>
  <c r="AP195" i="4" s="1"/>
  <c r="AO194" i="4"/>
  <c r="AN194" i="4"/>
  <c r="AM194" i="4"/>
  <c r="AM195" i="4" s="1"/>
  <c r="AL194" i="4"/>
  <c r="AK194" i="4"/>
  <c r="AJ194" i="4"/>
  <c r="AJ195" i="4" s="1"/>
  <c r="AI194" i="4"/>
  <c r="AI195" i="4" s="1"/>
  <c r="AH194" i="4"/>
  <c r="AG194" i="4"/>
  <c r="AF194" i="4"/>
  <c r="AF195" i="4" s="1"/>
  <c r="AE194" i="4"/>
  <c r="AD194" i="4"/>
  <c r="AC194" i="4"/>
  <c r="AC195" i="4" s="1"/>
  <c r="AB194" i="4"/>
  <c r="AA194" i="4"/>
  <c r="Z194" i="4"/>
  <c r="Z195" i="4" s="1"/>
  <c r="Y194" i="4"/>
  <c r="Y195" i="4" s="1"/>
  <c r="X194" i="4"/>
  <c r="W194" i="4"/>
  <c r="V194" i="4"/>
  <c r="V195" i="4" s="1"/>
  <c r="U194" i="4"/>
  <c r="T194" i="4"/>
  <c r="S194" i="4"/>
  <c r="S195" i="4" s="1"/>
  <c r="R194" i="4"/>
  <c r="Q194" i="4"/>
  <c r="P194" i="4"/>
  <c r="P195" i="4" s="1"/>
  <c r="O194" i="4"/>
  <c r="O195" i="4" s="1"/>
  <c r="N194" i="4"/>
  <c r="M194" i="4"/>
  <c r="L194" i="4"/>
  <c r="L195" i="4" s="1"/>
  <c r="K194" i="4"/>
  <c r="J194" i="4"/>
  <c r="I194" i="4"/>
  <c r="I195" i="4" s="1"/>
  <c r="H194" i="4"/>
  <c r="G194" i="4"/>
  <c r="F194" i="4"/>
  <c r="F195" i="4" s="1"/>
  <c r="E194" i="4"/>
  <c r="E195" i="4" s="1"/>
  <c r="D194" i="4"/>
  <c r="C194" i="4"/>
  <c r="B194" i="4"/>
  <c r="B195" i="4" s="1"/>
  <c r="AS193" i="4"/>
  <c r="AR193" i="4"/>
  <c r="AS192" i="4"/>
  <c r="AR192" i="4"/>
  <c r="AR194" i="4" s="1"/>
  <c r="AQ191" i="4"/>
  <c r="AQ195" i="4" s="1"/>
  <c r="AP191" i="4"/>
  <c r="AO191" i="4"/>
  <c r="AN191" i="4"/>
  <c r="AM191" i="4"/>
  <c r="AL191" i="4"/>
  <c r="AK191" i="4"/>
  <c r="AJ191" i="4"/>
  <c r="AI191" i="4"/>
  <c r="AH191" i="4"/>
  <c r="AG191" i="4"/>
  <c r="AG195" i="4" s="1"/>
  <c r="AF191" i="4"/>
  <c r="AE191" i="4"/>
  <c r="AD191" i="4"/>
  <c r="AC191" i="4"/>
  <c r="AB191" i="4"/>
  <c r="AA191" i="4"/>
  <c r="Z191" i="4"/>
  <c r="Y191" i="4"/>
  <c r="X191" i="4"/>
  <c r="W191" i="4"/>
  <c r="W195" i="4" s="1"/>
  <c r="V191" i="4"/>
  <c r="U191" i="4"/>
  <c r="T191" i="4"/>
  <c r="S191" i="4"/>
  <c r="R191" i="4"/>
  <c r="Q191" i="4"/>
  <c r="P191" i="4"/>
  <c r="O191" i="4"/>
  <c r="N191" i="4"/>
  <c r="M191" i="4"/>
  <c r="M195" i="4" s="1"/>
  <c r="L191" i="4"/>
  <c r="K191" i="4"/>
  <c r="J191" i="4"/>
  <c r="I191" i="4"/>
  <c r="H191" i="4"/>
  <c r="G191" i="4"/>
  <c r="F191" i="4"/>
  <c r="E191" i="4"/>
  <c r="D191" i="4"/>
  <c r="C191" i="4"/>
  <c r="C195" i="4" s="1"/>
  <c r="B191" i="4"/>
  <c r="AS190" i="4"/>
  <c r="AR190" i="4"/>
  <c r="AS189" i="4"/>
  <c r="AR189" i="4"/>
  <c r="AS188" i="4"/>
  <c r="AR188" i="4"/>
  <c r="AS187" i="4"/>
  <c r="AS191" i="4" s="1"/>
  <c r="AR187" i="4"/>
  <c r="AR191" i="4" s="1"/>
  <c r="AF186" i="4"/>
  <c r="V186" i="4"/>
  <c r="AS185" i="4"/>
  <c r="AQ185" i="4"/>
  <c r="AQ186" i="4" s="1"/>
  <c r="AP185" i="4"/>
  <c r="AO185" i="4"/>
  <c r="AN185" i="4"/>
  <c r="AN186" i="4" s="1"/>
  <c r="AM185" i="4"/>
  <c r="AM186" i="4" s="1"/>
  <c r="AL185" i="4"/>
  <c r="AK185" i="4"/>
  <c r="AJ185" i="4"/>
  <c r="AJ186" i="4" s="1"/>
  <c r="AI185" i="4"/>
  <c r="AI186" i="4" s="1"/>
  <c r="AH185" i="4"/>
  <c r="AG185" i="4"/>
  <c r="AG186" i="4" s="1"/>
  <c r="AF185" i="4"/>
  <c r="AE185" i="4"/>
  <c r="AD185" i="4"/>
  <c r="AD186" i="4" s="1"/>
  <c r="AC185" i="4"/>
  <c r="AC186" i="4" s="1"/>
  <c r="AB185" i="4"/>
  <c r="AA185" i="4"/>
  <c r="Z185" i="4"/>
  <c r="Z186" i="4" s="1"/>
  <c r="Y185" i="4"/>
  <c r="Y186" i="4" s="1"/>
  <c r="X185" i="4"/>
  <c r="W185" i="4"/>
  <c r="W186" i="4" s="1"/>
  <c r="V185" i="4"/>
  <c r="U185" i="4"/>
  <c r="T185" i="4"/>
  <c r="T186" i="4" s="1"/>
  <c r="S185" i="4"/>
  <c r="S186" i="4" s="1"/>
  <c r="R185" i="4"/>
  <c r="Q185" i="4"/>
  <c r="P185" i="4"/>
  <c r="P186" i="4" s="1"/>
  <c r="O185" i="4"/>
  <c r="O186" i="4" s="1"/>
  <c r="N185" i="4"/>
  <c r="M185" i="4"/>
  <c r="M186" i="4" s="1"/>
  <c r="L185" i="4"/>
  <c r="K185" i="4"/>
  <c r="J185" i="4"/>
  <c r="J186" i="4" s="1"/>
  <c r="I185" i="4"/>
  <c r="I186" i="4" s="1"/>
  <c r="H185" i="4"/>
  <c r="G185" i="4"/>
  <c r="F185" i="4"/>
  <c r="F186" i="4" s="1"/>
  <c r="E185" i="4"/>
  <c r="E186" i="4" s="1"/>
  <c r="D185" i="4"/>
  <c r="C185" i="4"/>
  <c r="C186" i="4" s="1"/>
  <c r="B185" i="4"/>
  <c r="AS184" i="4"/>
  <c r="AR184" i="4"/>
  <c r="AS183" i="4"/>
  <c r="AR183" i="4"/>
  <c r="AR185" i="4" s="1"/>
  <c r="AR182" i="4"/>
  <c r="AQ182" i="4"/>
  <c r="AP182" i="4"/>
  <c r="AO182" i="4"/>
  <c r="AN182" i="4"/>
  <c r="AM182" i="4"/>
  <c r="AL182" i="4"/>
  <c r="AK182" i="4"/>
  <c r="AK186" i="4" s="1"/>
  <c r="AJ182" i="4"/>
  <c r="AI182" i="4"/>
  <c r="AH182" i="4"/>
  <c r="AG182" i="4"/>
  <c r="AF182" i="4"/>
  <c r="AE182" i="4"/>
  <c r="AD182" i="4"/>
  <c r="AC182" i="4"/>
  <c r="AB182" i="4"/>
  <c r="AA182" i="4"/>
  <c r="AA186" i="4" s="1"/>
  <c r="Z182" i="4"/>
  <c r="Y182" i="4"/>
  <c r="X182" i="4"/>
  <c r="W182" i="4"/>
  <c r="V182" i="4"/>
  <c r="U182" i="4"/>
  <c r="T182" i="4"/>
  <c r="S182" i="4"/>
  <c r="R182" i="4"/>
  <c r="Q182" i="4"/>
  <c r="Q186" i="4" s="1"/>
  <c r="P182" i="4"/>
  <c r="O182" i="4"/>
  <c r="N182" i="4"/>
  <c r="M182" i="4"/>
  <c r="L182" i="4"/>
  <c r="K182" i="4"/>
  <c r="J182" i="4"/>
  <c r="I182" i="4"/>
  <c r="H182" i="4"/>
  <c r="G182" i="4"/>
  <c r="G186" i="4" s="1"/>
  <c r="F182" i="4"/>
  <c r="E182" i="4"/>
  <c r="D182" i="4"/>
  <c r="C182" i="4"/>
  <c r="B182" i="4"/>
  <c r="AS181" i="4"/>
  <c r="AR181" i="4"/>
  <c r="AS180" i="4"/>
  <c r="AS182" i="4" s="1"/>
  <c r="AR180" i="4"/>
  <c r="AQ179" i="4"/>
  <c r="AP179" i="4"/>
  <c r="AP186" i="4" s="1"/>
  <c r="AO179" i="4"/>
  <c r="AO186" i="4" s="1"/>
  <c r="AN179" i="4"/>
  <c r="AM179" i="4"/>
  <c r="AL179" i="4"/>
  <c r="AK179" i="4"/>
  <c r="AJ179" i="4"/>
  <c r="AI179" i="4"/>
  <c r="AH179" i="4"/>
  <c r="AG179" i="4"/>
  <c r="AF179" i="4"/>
  <c r="AE179" i="4"/>
  <c r="AE186" i="4" s="1"/>
  <c r="AD179" i="4"/>
  <c r="AC179" i="4"/>
  <c r="AB179" i="4"/>
  <c r="AA179" i="4"/>
  <c r="Z179" i="4"/>
  <c r="Y179" i="4"/>
  <c r="X179" i="4"/>
  <c r="W179" i="4"/>
  <c r="V179" i="4"/>
  <c r="U179" i="4"/>
  <c r="U186" i="4" s="1"/>
  <c r="T179" i="4"/>
  <c r="S179" i="4"/>
  <c r="R179" i="4"/>
  <c r="Q179" i="4"/>
  <c r="P179" i="4"/>
  <c r="O179" i="4"/>
  <c r="N179" i="4"/>
  <c r="M179" i="4"/>
  <c r="L179" i="4"/>
  <c r="L186" i="4" s="1"/>
  <c r="K179" i="4"/>
  <c r="K186" i="4" s="1"/>
  <c r="J179" i="4"/>
  <c r="I179" i="4"/>
  <c r="H179" i="4"/>
  <c r="G179" i="4"/>
  <c r="F179" i="4"/>
  <c r="E179" i="4"/>
  <c r="D179" i="4"/>
  <c r="C179" i="4"/>
  <c r="B179" i="4"/>
  <c r="B186" i="4" s="1"/>
  <c r="AS178" i="4"/>
  <c r="AR178" i="4"/>
  <c r="AS177" i="4"/>
  <c r="AR177" i="4"/>
  <c r="AS176" i="4"/>
  <c r="AR176" i="4"/>
  <c r="AS175" i="4"/>
  <c r="AR175" i="4"/>
  <c r="AS174" i="4"/>
  <c r="AR174" i="4"/>
  <c r="AS173" i="4"/>
  <c r="AS179" i="4" s="1"/>
  <c r="AR173" i="4"/>
  <c r="AR179" i="4" s="1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S171" i="4"/>
  <c r="AR171" i="4"/>
  <c r="AS170" i="4"/>
  <c r="AR170" i="4"/>
  <c r="AR172" i="4" s="1"/>
  <c r="AS169" i="4"/>
  <c r="AS172" i="4" s="1"/>
  <c r="AR169" i="4"/>
  <c r="AR168" i="4"/>
  <c r="AK168" i="4"/>
  <c r="AH168" i="4"/>
  <c r="AA168" i="4"/>
  <c r="X168" i="4"/>
  <c r="R168" i="4"/>
  <c r="Q168" i="4"/>
  <c r="N168" i="4"/>
  <c r="H168" i="4"/>
  <c r="G168" i="4"/>
  <c r="D168" i="4"/>
  <c r="AQ167" i="4"/>
  <c r="AP167" i="4"/>
  <c r="AP168" i="4" s="1"/>
  <c r="AO167" i="4"/>
  <c r="AO168" i="4" s="1"/>
  <c r="AN167" i="4"/>
  <c r="AM167" i="4"/>
  <c r="AM168" i="4" s="1"/>
  <c r="AL167" i="4"/>
  <c r="AL168" i="4" s="1"/>
  <c r="AK167" i="4"/>
  <c r="AJ167" i="4"/>
  <c r="AJ168" i="4" s="1"/>
  <c r="AI167" i="4"/>
  <c r="AI168" i="4" s="1"/>
  <c r="AH167" i="4"/>
  <c r="AG167" i="4"/>
  <c r="AF167" i="4"/>
  <c r="AF168" i="4" s="1"/>
  <c r="AE167" i="4"/>
  <c r="AE168" i="4" s="1"/>
  <c r="AD167" i="4"/>
  <c r="AC167" i="4"/>
  <c r="AC168" i="4" s="1"/>
  <c r="AB167" i="4"/>
  <c r="AB168" i="4" s="1"/>
  <c r="AA167" i="4"/>
  <c r="Z167" i="4"/>
  <c r="Z168" i="4" s="1"/>
  <c r="Y167" i="4"/>
  <c r="Y168" i="4" s="1"/>
  <c r="X167" i="4"/>
  <c r="W167" i="4"/>
  <c r="V167" i="4"/>
  <c r="V168" i="4" s="1"/>
  <c r="U167" i="4"/>
  <c r="U168" i="4" s="1"/>
  <c r="T167" i="4"/>
  <c r="S167" i="4"/>
  <c r="S168" i="4" s="1"/>
  <c r="R167" i="4"/>
  <c r="Q167" i="4"/>
  <c r="P167" i="4"/>
  <c r="P168" i="4" s="1"/>
  <c r="O167" i="4"/>
  <c r="O168" i="4" s="1"/>
  <c r="N167" i="4"/>
  <c r="M167" i="4"/>
  <c r="L167" i="4"/>
  <c r="L168" i="4" s="1"/>
  <c r="K167" i="4"/>
  <c r="K168" i="4" s="1"/>
  <c r="J167" i="4"/>
  <c r="I167" i="4"/>
  <c r="I168" i="4" s="1"/>
  <c r="H167" i="4"/>
  <c r="G167" i="4"/>
  <c r="F167" i="4"/>
  <c r="F168" i="4" s="1"/>
  <c r="E167" i="4"/>
  <c r="E168" i="4" s="1"/>
  <c r="D167" i="4"/>
  <c r="C167" i="4"/>
  <c r="B167" i="4"/>
  <c r="B168" i="4" s="1"/>
  <c r="AS166" i="4"/>
  <c r="AS167" i="4" s="1"/>
  <c r="AS168" i="4" s="1"/>
  <c r="AR166" i="4"/>
  <c r="AS165" i="4"/>
  <c r="AR165" i="4"/>
  <c r="AR167" i="4" s="1"/>
  <c r="AS164" i="4"/>
  <c r="AQ164" i="4"/>
  <c r="AQ168" i="4" s="1"/>
  <c r="AP164" i="4"/>
  <c r="AO164" i="4"/>
  <c r="AN164" i="4"/>
  <c r="AM164" i="4"/>
  <c r="AL164" i="4"/>
  <c r="AK164" i="4"/>
  <c r="AJ164" i="4"/>
  <c r="AI164" i="4"/>
  <c r="AH164" i="4"/>
  <c r="AG164" i="4"/>
  <c r="AG168" i="4" s="1"/>
  <c r="AF164" i="4"/>
  <c r="AE164" i="4"/>
  <c r="AD164" i="4"/>
  <c r="AC164" i="4"/>
  <c r="AB164" i="4"/>
  <c r="AA164" i="4"/>
  <c r="Z164" i="4"/>
  <c r="Y164" i="4"/>
  <c r="X164" i="4"/>
  <c r="W164" i="4"/>
  <c r="W168" i="4" s="1"/>
  <c r="V164" i="4"/>
  <c r="U164" i="4"/>
  <c r="T164" i="4"/>
  <c r="S164" i="4"/>
  <c r="R164" i="4"/>
  <c r="Q164" i="4"/>
  <c r="P164" i="4"/>
  <c r="O164" i="4"/>
  <c r="N164" i="4"/>
  <c r="M164" i="4"/>
  <c r="M168" i="4" s="1"/>
  <c r="L164" i="4"/>
  <c r="K164" i="4"/>
  <c r="J164" i="4"/>
  <c r="I164" i="4"/>
  <c r="H164" i="4"/>
  <c r="G164" i="4"/>
  <c r="F164" i="4"/>
  <c r="E164" i="4"/>
  <c r="D164" i="4"/>
  <c r="C164" i="4"/>
  <c r="C168" i="4" s="1"/>
  <c r="B164" i="4"/>
  <c r="AS163" i="4"/>
  <c r="AR163" i="4"/>
  <c r="AR164" i="4" s="1"/>
  <c r="AP162" i="4"/>
  <c r="AI162" i="4"/>
  <c r="AF162" i="4"/>
  <c r="Z162" i="4"/>
  <c r="Y162" i="4"/>
  <c r="V162" i="4"/>
  <c r="P162" i="4"/>
  <c r="O162" i="4"/>
  <c r="L162" i="4"/>
  <c r="E162" i="4"/>
  <c r="B162" i="4"/>
  <c r="AQ161" i="4"/>
  <c r="AQ162" i="4" s="1"/>
  <c r="AP161" i="4"/>
  <c r="AO161" i="4"/>
  <c r="AN161" i="4"/>
  <c r="AN162" i="4" s="1"/>
  <c r="AM161" i="4"/>
  <c r="AM162" i="4" s="1"/>
  <c r="AL161" i="4"/>
  <c r="AK161" i="4"/>
  <c r="AK162" i="4" s="1"/>
  <c r="AJ161" i="4"/>
  <c r="AJ162" i="4" s="1"/>
  <c r="AI161" i="4"/>
  <c r="AH161" i="4"/>
  <c r="AH162" i="4" s="1"/>
  <c r="AG161" i="4"/>
  <c r="AG162" i="4" s="1"/>
  <c r="AF161" i="4"/>
  <c r="AE161" i="4"/>
  <c r="AD161" i="4"/>
  <c r="AD162" i="4" s="1"/>
  <c r="AC161" i="4"/>
  <c r="AC162" i="4" s="1"/>
  <c r="AB161" i="4"/>
  <c r="AA161" i="4"/>
  <c r="AA162" i="4" s="1"/>
  <c r="Z161" i="4"/>
  <c r="Y161" i="4"/>
  <c r="X161" i="4"/>
  <c r="X162" i="4" s="1"/>
  <c r="W161" i="4"/>
  <c r="W162" i="4" s="1"/>
  <c r="V161" i="4"/>
  <c r="U161" i="4"/>
  <c r="T161" i="4"/>
  <c r="T162" i="4" s="1"/>
  <c r="S161" i="4"/>
  <c r="S162" i="4" s="1"/>
  <c r="R161" i="4"/>
  <c r="Q161" i="4"/>
  <c r="Q162" i="4" s="1"/>
  <c r="P161" i="4"/>
  <c r="O161" i="4"/>
  <c r="N161" i="4"/>
  <c r="N162" i="4" s="1"/>
  <c r="M161" i="4"/>
  <c r="M162" i="4" s="1"/>
  <c r="L161" i="4"/>
  <c r="K161" i="4"/>
  <c r="J161" i="4"/>
  <c r="J162" i="4" s="1"/>
  <c r="I161" i="4"/>
  <c r="I162" i="4" s="1"/>
  <c r="H161" i="4"/>
  <c r="G161" i="4"/>
  <c r="G162" i="4" s="1"/>
  <c r="F161" i="4"/>
  <c r="F162" i="4" s="1"/>
  <c r="E161" i="4"/>
  <c r="D161" i="4"/>
  <c r="D162" i="4" s="1"/>
  <c r="C161" i="4"/>
  <c r="C162" i="4" s="1"/>
  <c r="B161" i="4"/>
  <c r="AS160" i="4"/>
  <c r="AR160" i="4"/>
  <c r="AS159" i="4"/>
  <c r="AS161" i="4" s="1"/>
  <c r="AR159" i="4"/>
  <c r="AR158" i="4"/>
  <c r="AQ158" i="4"/>
  <c r="AP158" i="4"/>
  <c r="AO158" i="4"/>
  <c r="AO162" i="4" s="1"/>
  <c r="AN158" i="4"/>
  <c r="AM158" i="4"/>
  <c r="AL158" i="4"/>
  <c r="AK158" i="4"/>
  <c r="AJ158" i="4"/>
  <c r="AI158" i="4"/>
  <c r="AH158" i="4"/>
  <c r="AG158" i="4"/>
  <c r="AF158" i="4"/>
  <c r="AE158" i="4"/>
  <c r="AE162" i="4" s="1"/>
  <c r="AD158" i="4"/>
  <c r="AC158" i="4"/>
  <c r="AB158" i="4"/>
  <c r="AA158" i="4"/>
  <c r="Z158" i="4"/>
  <c r="Y158" i="4"/>
  <c r="X158" i="4"/>
  <c r="W158" i="4"/>
  <c r="V158" i="4"/>
  <c r="U158" i="4"/>
  <c r="U162" i="4" s="1"/>
  <c r="T158" i="4"/>
  <c r="S158" i="4"/>
  <c r="R158" i="4"/>
  <c r="Q158" i="4"/>
  <c r="P158" i="4"/>
  <c r="O158" i="4"/>
  <c r="N158" i="4"/>
  <c r="M158" i="4"/>
  <c r="L158" i="4"/>
  <c r="K158" i="4"/>
  <c r="K162" i="4" s="1"/>
  <c r="J158" i="4"/>
  <c r="I158" i="4"/>
  <c r="H158" i="4"/>
  <c r="G158" i="4"/>
  <c r="F158" i="4"/>
  <c r="E158" i="4"/>
  <c r="D158" i="4"/>
  <c r="C158" i="4"/>
  <c r="B158" i="4"/>
  <c r="AS157" i="4"/>
  <c r="AS158" i="4" s="1"/>
  <c r="AS162" i="4" s="1"/>
  <c r="AR157" i="4"/>
  <c r="AQ156" i="4"/>
  <c r="AN156" i="4"/>
  <c r="AM156" i="4"/>
  <c r="AG156" i="4"/>
  <c r="AD156" i="4"/>
  <c r="AC156" i="4"/>
  <c r="W156" i="4"/>
  <c r="T156" i="4"/>
  <c r="S156" i="4"/>
  <c r="M156" i="4"/>
  <c r="J156" i="4"/>
  <c r="I156" i="4"/>
  <c r="C156" i="4"/>
  <c r="AQ155" i="4"/>
  <c r="AP155" i="4"/>
  <c r="AP156" i="4" s="1"/>
  <c r="AO155" i="4"/>
  <c r="AO156" i="4" s="1"/>
  <c r="AN155" i="4"/>
  <c r="AM155" i="4"/>
  <c r="AL155" i="4"/>
  <c r="AL156" i="4" s="1"/>
  <c r="AK155" i="4"/>
  <c r="AK156" i="4" s="1"/>
  <c r="AJ155" i="4"/>
  <c r="AJ156" i="4" s="1"/>
  <c r="AI155" i="4"/>
  <c r="AI156" i="4" s="1"/>
  <c r="AH155" i="4"/>
  <c r="AG155" i="4"/>
  <c r="AF155" i="4"/>
  <c r="AF156" i="4" s="1"/>
  <c r="AE155" i="4"/>
  <c r="AE156" i="4" s="1"/>
  <c r="AD155" i="4"/>
  <c r="AC155" i="4"/>
  <c r="AB155" i="4"/>
  <c r="AB156" i="4" s="1"/>
  <c r="AA155" i="4"/>
  <c r="AA156" i="4" s="1"/>
  <c r="Z155" i="4"/>
  <c r="Z156" i="4" s="1"/>
  <c r="Y155" i="4"/>
  <c r="Y156" i="4" s="1"/>
  <c r="X155" i="4"/>
  <c r="W155" i="4"/>
  <c r="V155" i="4"/>
  <c r="V156" i="4" s="1"/>
  <c r="U155" i="4"/>
  <c r="U156" i="4" s="1"/>
  <c r="T155" i="4"/>
  <c r="S155" i="4"/>
  <c r="R155" i="4"/>
  <c r="R156" i="4" s="1"/>
  <c r="Q155" i="4"/>
  <c r="Q156" i="4" s="1"/>
  <c r="P155" i="4"/>
  <c r="P156" i="4" s="1"/>
  <c r="O155" i="4"/>
  <c r="O156" i="4" s="1"/>
  <c r="N155" i="4"/>
  <c r="M155" i="4"/>
  <c r="L155" i="4"/>
  <c r="L156" i="4" s="1"/>
  <c r="K155" i="4"/>
  <c r="K156" i="4" s="1"/>
  <c r="J155" i="4"/>
  <c r="I155" i="4"/>
  <c r="H155" i="4"/>
  <c r="H156" i="4" s="1"/>
  <c r="G155" i="4"/>
  <c r="G156" i="4" s="1"/>
  <c r="F155" i="4"/>
  <c r="F156" i="4" s="1"/>
  <c r="E155" i="4"/>
  <c r="E156" i="4" s="1"/>
  <c r="D155" i="4"/>
  <c r="C155" i="4"/>
  <c r="B155" i="4"/>
  <c r="B156" i="4" s="1"/>
  <c r="AS154" i="4"/>
  <c r="AR154" i="4"/>
  <c r="AS153" i="4"/>
  <c r="AR153" i="4"/>
  <c r="AR155" i="4" s="1"/>
  <c r="AR156" i="4" s="1"/>
  <c r="AS152" i="4"/>
  <c r="AS155" i="4" s="1"/>
  <c r="AS156" i="4" s="1"/>
  <c r="AR152" i="4"/>
  <c r="AR151" i="4"/>
  <c r="AQ151" i="4"/>
  <c r="AP151" i="4"/>
  <c r="AO151" i="4"/>
  <c r="AN151" i="4"/>
  <c r="AM151" i="4"/>
  <c r="AL151" i="4"/>
  <c r="AK151" i="4"/>
  <c r="AJ151" i="4"/>
  <c r="AI151" i="4"/>
  <c r="AH151" i="4"/>
  <c r="AH156" i="4" s="1"/>
  <c r="AG151" i="4"/>
  <c r="AF151" i="4"/>
  <c r="AE151" i="4"/>
  <c r="AD151" i="4"/>
  <c r="AC151" i="4"/>
  <c r="AB151" i="4"/>
  <c r="AA151" i="4"/>
  <c r="Z151" i="4"/>
  <c r="Y151" i="4"/>
  <c r="X151" i="4"/>
  <c r="X156" i="4" s="1"/>
  <c r="W151" i="4"/>
  <c r="V151" i="4"/>
  <c r="U151" i="4"/>
  <c r="T151" i="4"/>
  <c r="S151" i="4"/>
  <c r="R151" i="4"/>
  <c r="Q151" i="4"/>
  <c r="P151" i="4"/>
  <c r="O151" i="4"/>
  <c r="N151" i="4"/>
  <c r="N156" i="4" s="1"/>
  <c r="M151" i="4"/>
  <c r="L151" i="4"/>
  <c r="K151" i="4"/>
  <c r="J151" i="4"/>
  <c r="I151" i="4"/>
  <c r="H151" i="4"/>
  <c r="G151" i="4"/>
  <c r="F151" i="4"/>
  <c r="E151" i="4"/>
  <c r="D151" i="4"/>
  <c r="D156" i="4" s="1"/>
  <c r="C151" i="4"/>
  <c r="B151" i="4"/>
  <c r="AS150" i="4"/>
  <c r="AS151" i="4" s="1"/>
  <c r="AR150" i="4"/>
  <c r="AN149" i="4"/>
  <c r="AH149" i="4"/>
  <c r="AG149" i="4"/>
  <c r="N149" i="4"/>
  <c r="J149" i="4"/>
  <c r="G149" i="4"/>
  <c r="AR148" i="4"/>
  <c r="AQ148" i="4"/>
  <c r="AP148" i="4"/>
  <c r="AO148" i="4"/>
  <c r="AO149" i="4" s="1"/>
  <c r="AN148" i="4"/>
  <c r="AM148" i="4"/>
  <c r="AL148" i="4"/>
  <c r="AL149" i="4" s="1"/>
  <c r="AK148" i="4"/>
  <c r="AK149" i="4" s="1"/>
  <c r="AJ148" i="4"/>
  <c r="AI148" i="4"/>
  <c r="AH148" i="4"/>
  <c r="AG148" i="4"/>
  <c r="AF148" i="4"/>
  <c r="AE148" i="4"/>
  <c r="AE149" i="4" s="1"/>
  <c r="AD148" i="4"/>
  <c r="AC148" i="4"/>
  <c r="AB148" i="4"/>
  <c r="AB149" i="4" s="1"/>
  <c r="AA148" i="4"/>
  <c r="AA149" i="4" s="1"/>
  <c r="Z148" i="4"/>
  <c r="Y148" i="4"/>
  <c r="X148" i="4"/>
  <c r="X149" i="4" s="1"/>
  <c r="W148" i="4"/>
  <c r="V148" i="4"/>
  <c r="U148" i="4"/>
  <c r="U149" i="4" s="1"/>
  <c r="T148" i="4"/>
  <c r="S148" i="4"/>
  <c r="R148" i="4"/>
  <c r="R149" i="4" s="1"/>
  <c r="Q148" i="4"/>
  <c r="Q149" i="4" s="1"/>
  <c r="P148" i="4"/>
  <c r="O148" i="4"/>
  <c r="N148" i="4"/>
  <c r="M148" i="4"/>
  <c r="L148" i="4"/>
  <c r="K148" i="4"/>
  <c r="K149" i="4" s="1"/>
  <c r="J148" i="4"/>
  <c r="I148" i="4"/>
  <c r="H148" i="4"/>
  <c r="H149" i="4" s="1"/>
  <c r="G148" i="4"/>
  <c r="F148" i="4"/>
  <c r="E148" i="4"/>
  <c r="D148" i="4"/>
  <c r="C148" i="4"/>
  <c r="B148" i="4"/>
  <c r="AS147" i="4"/>
  <c r="AS148" i="4" s="1"/>
  <c r="AR147" i="4"/>
  <c r="AQ146" i="4"/>
  <c r="AQ149" i="4" s="1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D149" i="4" s="1"/>
  <c r="AC146" i="4"/>
  <c r="AB146" i="4"/>
  <c r="AA146" i="4"/>
  <c r="Z146" i="4"/>
  <c r="Y146" i="4"/>
  <c r="X146" i="4"/>
  <c r="W146" i="4"/>
  <c r="W149" i="4" s="1"/>
  <c r="V146" i="4"/>
  <c r="V149" i="4" s="1"/>
  <c r="U146" i="4"/>
  <c r="T146" i="4"/>
  <c r="T149" i="4" s="1"/>
  <c r="S146" i="4"/>
  <c r="R146" i="4"/>
  <c r="Q146" i="4"/>
  <c r="P146" i="4"/>
  <c r="O146" i="4"/>
  <c r="N146" i="4"/>
  <c r="M146" i="4"/>
  <c r="M149" i="4" s="1"/>
  <c r="L146" i="4"/>
  <c r="K146" i="4"/>
  <c r="J146" i="4"/>
  <c r="I146" i="4"/>
  <c r="H146" i="4"/>
  <c r="G146" i="4"/>
  <c r="F146" i="4"/>
  <c r="E146" i="4"/>
  <c r="D146" i="4"/>
  <c r="D149" i="4" s="1"/>
  <c r="C146" i="4"/>
  <c r="C149" i="4" s="1"/>
  <c r="B146" i="4"/>
  <c r="AS145" i="4"/>
  <c r="AR145" i="4"/>
  <c r="AS144" i="4"/>
  <c r="AR144" i="4"/>
  <c r="AS143" i="4"/>
  <c r="AR143" i="4"/>
  <c r="AS142" i="4"/>
  <c r="AS146" i="4" s="1"/>
  <c r="AR142" i="4"/>
  <c r="AR146" i="4" s="1"/>
  <c r="AS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AS140" i="4"/>
  <c r="AR140" i="4"/>
  <c r="AS139" i="4"/>
  <c r="AR139" i="4"/>
  <c r="AS138" i="4"/>
  <c r="AR138" i="4"/>
  <c r="AR141" i="4" s="1"/>
  <c r="AS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AS136" i="4"/>
  <c r="AR136" i="4"/>
  <c r="AS135" i="4"/>
  <c r="AR135" i="4"/>
  <c r="AS134" i="4"/>
  <c r="AR134" i="4"/>
  <c r="AR137" i="4" s="1"/>
  <c r="AP133" i="4"/>
  <c r="AF133" i="4"/>
  <c r="V133" i="4"/>
  <c r="O133" i="4"/>
  <c r="L133" i="4"/>
  <c r="B133" i="4"/>
  <c r="AQ132" i="4"/>
  <c r="AP132" i="4"/>
  <c r="AO132" i="4"/>
  <c r="AN132" i="4"/>
  <c r="AN133" i="4" s="1"/>
  <c r="AM132" i="4"/>
  <c r="AM133" i="4" s="1"/>
  <c r="AL132" i="4"/>
  <c r="AL133" i="4" s="1"/>
  <c r="AK132" i="4"/>
  <c r="AJ132" i="4"/>
  <c r="AI132" i="4"/>
  <c r="AH132" i="4"/>
  <c r="AG132" i="4"/>
  <c r="AF132" i="4"/>
  <c r="AE132" i="4"/>
  <c r="AD132" i="4"/>
  <c r="AD133" i="4" s="1"/>
  <c r="AC132" i="4"/>
  <c r="AC133" i="4" s="1"/>
  <c r="AB132" i="4"/>
  <c r="AB133" i="4" s="1"/>
  <c r="AA132" i="4"/>
  <c r="Z132" i="4"/>
  <c r="Y132" i="4"/>
  <c r="X132" i="4"/>
  <c r="W132" i="4"/>
  <c r="V132" i="4"/>
  <c r="U132" i="4"/>
  <c r="T132" i="4"/>
  <c r="T133" i="4" s="1"/>
  <c r="S132" i="4"/>
  <c r="S133" i="4" s="1"/>
  <c r="R132" i="4"/>
  <c r="R133" i="4" s="1"/>
  <c r="Q132" i="4"/>
  <c r="P132" i="4"/>
  <c r="O132" i="4"/>
  <c r="N132" i="4"/>
  <c r="M132" i="4"/>
  <c r="L132" i="4"/>
  <c r="K132" i="4"/>
  <c r="J132" i="4"/>
  <c r="J133" i="4" s="1"/>
  <c r="I132" i="4"/>
  <c r="I133" i="4" s="1"/>
  <c r="H132" i="4"/>
  <c r="H133" i="4" s="1"/>
  <c r="G132" i="4"/>
  <c r="F132" i="4"/>
  <c r="F133" i="4" s="1"/>
  <c r="E132" i="4"/>
  <c r="D132" i="4"/>
  <c r="C132" i="4"/>
  <c r="B132" i="4"/>
  <c r="AS131" i="4"/>
  <c r="AR131" i="4"/>
  <c r="AS130" i="4"/>
  <c r="AS132" i="4" s="1"/>
  <c r="AR130" i="4"/>
  <c r="AS129" i="4"/>
  <c r="AR129" i="4"/>
  <c r="AQ128" i="4"/>
  <c r="AP128" i="4"/>
  <c r="AO128" i="4"/>
  <c r="AN128" i="4"/>
  <c r="AM128" i="4"/>
  <c r="AL128" i="4"/>
  <c r="AK128" i="4"/>
  <c r="AJ128" i="4"/>
  <c r="AJ133" i="4" s="1"/>
  <c r="AI128" i="4"/>
  <c r="AH128" i="4"/>
  <c r="AG128" i="4"/>
  <c r="AF128" i="4"/>
  <c r="AE128" i="4"/>
  <c r="AD128" i="4"/>
  <c r="AC128" i="4"/>
  <c r="AB128" i="4"/>
  <c r="AA128" i="4"/>
  <c r="Z128" i="4"/>
  <c r="Z133" i="4" s="1"/>
  <c r="Y128" i="4"/>
  <c r="X128" i="4"/>
  <c r="X133" i="4" s="1"/>
  <c r="W128" i="4"/>
  <c r="V128" i="4"/>
  <c r="U128" i="4"/>
  <c r="T128" i="4"/>
  <c r="S128" i="4"/>
  <c r="R128" i="4"/>
  <c r="Q128" i="4"/>
  <c r="P128" i="4"/>
  <c r="P133" i="4" s="1"/>
  <c r="O128" i="4"/>
  <c r="N128" i="4"/>
  <c r="N133" i="4" s="1"/>
  <c r="M128" i="4"/>
  <c r="L128" i="4"/>
  <c r="K128" i="4"/>
  <c r="J128" i="4"/>
  <c r="I128" i="4"/>
  <c r="H128" i="4"/>
  <c r="G128" i="4"/>
  <c r="F128" i="4"/>
  <c r="E128" i="4"/>
  <c r="D128" i="4"/>
  <c r="D133" i="4" s="1"/>
  <c r="C128" i="4"/>
  <c r="B128" i="4"/>
  <c r="AS127" i="4"/>
  <c r="AR127" i="4"/>
  <c r="AS126" i="4"/>
  <c r="AR126" i="4"/>
  <c r="AS125" i="4"/>
  <c r="AR125" i="4"/>
  <c r="AS124" i="4"/>
  <c r="AR124" i="4"/>
  <c r="AQ123" i="4"/>
  <c r="AP123" i="4"/>
  <c r="AO123" i="4"/>
  <c r="AO133" i="4" s="1"/>
  <c r="AN123" i="4"/>
  <c r="AM123" i="4"/>
  <c r="AL123" i="4"/>
  <c r="AK123" i="4"/>
  <c r="AJ123" i="4"/>
  <c r="AI123" i="4"/>
  <c r="AI133" i="4" s="1"/>
  <c r="AH123" i="4"/>
  <c r="AH133" i="4" s="1"/>
  <c r="AG123" i="4"/>
  <c r="AF123" i="4"/>
  <c r="AE123" i="4"/>
  <c r="AE133" i="4" s="1"/>
  <c r="AD123" i="4"/>
  <c r="AC123" i="4"/>
  <c r="AB123" i="4"/>
  <c r="AA123" i="4"/>
  <c r="Z123" i="4"/>
  <c r="Y123" i="4"/>
  <c r="Y133" i="4" s="1"/>
  <c r="X123" i="4"/>
  <c r="W123" i="4"/>
  <c r="V123" i="4"/>
  <c r="U123" i="4"/>
  <c r="U133" i="4" s="1"/>
  <c r="T123" i="4"/>
  <c r="S123" i="4"/>
  <c r="R123" i="4"/>
  <c r="Q123" i="4"/>
  <c r="P123" i="4"/>
  <c r="O123" i="4"/>
  <c r="N123" i="4"/>
  <c r="M123" i="4"/>
  <c r="L123" i="4"/>
  <c r="K123" i="4"/>
  <c r="K133" i="4" s="1"/>
  <c r="J123" i="4"/>
  <c r="I123" i="4"/>
  <c r="H123" i="4"/>
  <c r="G123" i="4"/>
  <c r="F123" i="4"/>
  <c r="E123" i="4"/>
  <c r="E133" i="4" s="1"/>
  <c r="D123" i="4"/>
  <c r="C123" i="4"/>
  <c r="B123" i="4"/>
  <c r="AS122" i="4"/>
  <c r="AR122" i="4"/>
  <c r="AS121" i="4"/>
  <c r="AR121" i="4"/>
  <c r="AS120" i="4"/>
  <c r="AR120" i="4"/>
  <c r="AS119" i="4"/>
  <c r="AR119" i="4"/>
  <c r="AS118" i="4"/>
  <c r="AR118" i="4"/>
  <c r="AS117" i="4"/>
  <c r="AR117" i="4"/>
  <c r="AS116" i="4"/>
  <c r="AR116" i="4"/>
  <c r="AS115" i="4"/>
  <c r="AR115" i="4"/>
  <c r="AS114" i="4"/>
  <c r="AR114" i="4"/>
  <c r="AS113" i="4"/>
  <c r="AR113" i="4"/>
  <c r="AS112" i="4"/>
  <c r="AR112" i="4"/>
  <c r="AS111" i="4"/>
  <c r="AS123" i="4" s="1"/>
  <c r="AR111" i="4"/>
  <c r="AR123" i="4" s="1"/>
  <c r="AD110" i="4"/>
  <c r="AC110" i="4"/>
  <c r="AB110" i="4"/>
  <c r="Z110" i="4"/>
  <c r="Y110" i="4"/>
  <c r="R110" i="4"/>
  <c r="Q110" i="4"/>
  <c r="P110" i="4"/>
  <c r="O110" i="4"/>
  <c r="E110" i="4"/>
  <c r="AR109" i="4"/>
  <c r="AR110" i="4" s="1"/>
  <c r="AQ109" i="4"/>
  <c r="AQ110" i="4" s="1"/>
  <c r="AP109" i="4"/>
  <c r="AO109" i="4"/>
  <c r="AN109" i="4"/>
  <c r="AM109" i="4"/>
  <c r="AM110" i="4" s="1"/>
  <c r="AL109" i="4"/>
  <c r="AK109" i="4"/>
  <c r="AJ109" i="4"/>
  <c r="AI109" i="4"/>
  <c r="AH109" i="4"/>
  <c r="AH110" i="4" s="1"/>
  <c r="AG109" i="4"/>
  <c r="AG110" i="4" s="1"/>
  <c r="AF109" i="4"/>
  <c r="AE109" i="4"/>
  <c r="AD109" i="4"/>
  <c r="AC109" i="4"/>
  <c r="AB109" i="4"/>
  <c r="AA109" i="4"/>
  <c r="Z109" i="4"/>
  <c r="Y109" i="4"/>
  <c r="X109" i="4"/>
  <c r="X110" i="4" s="1"/>
  <c r="W109" i="4"/>
  <c r="W110" i="4" s="1"/>
  <c r="V109" i="4"/>
  <c r="U109" i="4"/>
  <c r="T109" i="4"/>
  <c r="T110" i="4" s="1"/>
  <c r="S109" i="4"/>
  <c r="S110" i="4" s="1"/>
  <c r="R109" i="4"/>
  <c r="Q109" i="4"/>
  <c r="P109" i="4"/>
  <c r="O109" i="4"/>
  <c r="N109" i="4"/>
  <c r="N110" i="4" s="1"/>
  <c r="M109" i="4"/>
  <c r="M110" i="4" s="1"/>
  <c r="L109" i="4"/>
  <c r="K109" i="4"/>
  <c r="J109" i="4"/>
  <c r="I109" i="4"/>
  <c r="I110" i="4" s="1"/>
  <c r="H109" i="4"/>
  <c r="G109" i="4"/>
  <c r="G110" i="4" s="1"/>
  <c r="F109" i="4"/>
  <c r="E109" i="4"/>
  <c r="D109" i="4"/>
  <c r="D110" i="4" s="1"/>
  <c r="C109" i="4"/>
  <c r="C110" i="4" s="1"/>
  <c r="B109" i="4"/>
  <c r="AS108" i="4"/>
  <c r="AR108" i="4"/>
  <c r="AS107" i="4"/>
  <c r="AR107" i="4"/>
  <c r="AS106" i="4"/>
  <c r="AR106" i="4"/>
  <c r="AR105" i="4"/>
  <c r="AQ105" i="4"/>
  <c r="AP105" i="4"/>
  <c r="AO105" i="4"/>
  <c r="AN105" i="4"/>
  <c r="AN110" i="4" s="1"/>
  <c r="AM105" i="4"/>
  <c r="AL105" i="4"/>
  <c r="AK105" i="4"/>
  <c r="AJ105" i="4"/>
  <c r="AJ110" i="4" s="1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J110" i="4" s="1"/>
  <c r="I105" i="4"/>
  <c r="H105" i="4"/>
  <c r="H110" i="4" s="1"/>
  <c r="G105" i="4"/>
  <c r="F105" i="4"/>
  <c r="F110" i="4" s="1"/>
  <c r="E105" i="4"/>
  <c r="D105" i="4"/>
  <c r="C105" i="4"/>
  <c r="B105" i="4"/>
  <c r="AS104" i="4"/>
  <c r="AR104" i="4"/>
  <c r="AS103" i="4"/>
  <c r="AR103" i="4"/>
  <c r="AS102" i="4"/>
  <c r="AR102" i="4"/>
  <c r="AR101" i="4"/>
  <c r="AQ101" i="4"/>
  <c r="AP101" i="4"/>
  <c r="AO101" i="4"/>
  <c r="AN101" i="4"/>
  <c r="AM101" i="4"/>
  <c r="AL101" i="4"/>
  <c r="AL110" i="4" s="1"/>
  <c r="AK101" i="4"/>
  <c r="AK110" i="4" s="1"/>
  <c r="AJ101" i="4"/>
  <c r="AI101" i="4"/>
  <c r="AI110" i="4" s="1"/>
  <c r="AH101" i="4"/>
  <c r="AG101" i="4"/>
  <c r="AF101" i="4"/>
  <c r="AE101" i="4"/>
  <c r="AD101" i="4"/>
  <c r="AC101" i="4"/>
  <c r="AB101" i="4"/>
  <c r="AA101" i="4"/>
  <c r="AA110" i="4" s="1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S100" i="4"/>
  <c r="AR100" i="4"/>
  <c r="AS99" i="4"/>
  <c r="AR99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S96" i="4"/>
  <c r="AR96" i="4"/>
  <c r="AS95" i="4"/>
  <c r="AR95" i="4"/>
  <c r="AS94" i="4"/>
  <c r="AR94" i="4"/>
  <c r="AS93" i="4"/>
  <c r="AR93" i="4"/>
  <c r="AR97" i="4" s="1"/>
  <c r="AS92" i="4"/>
  <c r="AS97" i="4" s="1"/>
  <c r="AR92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S90" i="4"/>
  <c r="AR90" i="4"/>
  <c r="AS89" i="4"/>
  <c r="AR89" i="4"/>
  <c r="AS88" i="4"/>
  <c r="AR88" i="4"/>
  <c r="AS87" i="4"/>
  <c r="AS91" i="4" s="1"/>
  <c r="AR87" i="4"/>
  <c r="AR91" i="4" s="1"/>
  <c r="AQ86" i="4"/>
  <c r="AP86" i="4"/>
  <c r="AO86" i="4"/>
  <c r="AN86" i="4"/>
  <c r="AN98" i="4" s="1"/>
  <c r="AM86" i="4"/>
  <c r="AM98" i="4" s="1"/>
  <c r="AL86" i="4"/>
  <c r="AK86" i="4"/>
  <c r="AJ86" i="4"/>
  <c r="AI86" i="4"/>
  <c r="AH86" i="4"/>
  <c r="AG86" i="4"/>
  <c r="AF86" i="4"/>
  <c r="AE86" i="4"/>
  <c r="AD86" i="4"/>
  <c r="AD98" i="4" s="1"/>
  <c r="AC86" i="4"/>
  <c r="AC98" i="4" s="1"/>
  <c r="AB86" i="4"/>
  <c r="AA86" i="4"/>
  <c r="Z86" i="4"/>
  <c r="Y86" i="4"/>
  <c r="X86" i="4"/>
  <c r="W86" i="4"/>
  <c r="V86" i="4"/>
  <c r="U86" i="4"/>
  <c r="T86" i="4"/>
  <c r="T98" i="4" s="1"/>
  <c r="S86" i="4"/>
  <c r="S98" i="4" s="1"/>
  <c r="R86" i="4"/>
  <c r="Q86" i="4"/>
  <c r="P86" i="4"/>
  <c r="O86" i="4"/>
  <c r="N86" i="4"/>
  <c r="M86" i="4"/>
  <c r="L86" i="4"/>
  <c r="K86" i="4"/>
  <c r="J86" i="4"/>
  <c r="J98" i="4" s="1"/>
  <c r="I86" i="4"/>
  <c r="I98" i="4" s="1"/>
  <c r="H86" i="4"/>
  <c r="G86" i="4"/>
  <c r="F86" i="4"/>
  <c r="E86" i="4"/>
  <c r="D86" i="4"/>
  <c r="C86" i="4"/>
  <c r="B86" i="4"/>
  <c r="AS85" i="4"/>
  <c r="AR85" i="4"/>
  <c r="AS84" i="4"/>
  <c r="AR84" i="4"/>
  <c r="AS83" i="4"/>
  <c r="AR83" i="4"/>
  <c r="AS82" i="4"/>
  <c r="AS86" i="4" s="1"/>
  <c r="AR82" i="4"/>
  <c r="AR86" i="4" s="1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S80" i="4"/>
  <c r="AR80" i="4"/>
  <c r="AS79" i="4"/>
  <c r="AR79" i="4"/>
  <c r="AS78" i="4"/>
  <c r="AR78" i="4"/>
  <c r="AS77" i="4"/>
  <c r="AS81" i="4" s="1"/>
  <c r="AR77" i="4"/>
  <c r="AR81" i="4" s="1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S75" i="4"/>
  <c r="AR75" i="4"/>
  <c r="AS74" i="4"/>
  <c r="AR74" i="4"/>
  <c r="AS73" i="4"/>
  <c r="AR73" i="4"/>
  <c r="AS72" i="4"/>
  <c r="AR72" i="4"/>
  <c r="AR76" i="4" s="1"/>
  <c r="AS71" i="4"/>
  <c r="AS76" i="4" s="1"/>
  <c r="AR71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S69" i="4"/>
  <c r="AR69" i="4"/>
  <c r="AS68" i="4"/>
  <c r="AR68" i="4"/>
  <c r="AS67" i="4"/>
  <c r="AR67" i="4"/>
  <c r="AS66" i="4"/>
  <c r="AR66" i="4"/>
  <c r="AR70" i="4" s="1"/>
  <c r="AS65" i="4"/>
  <c r="AS70" i="4" s="1"/>
  <c r="AR65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S63" i="4"/>
  <c r="AR63" i="4"/>
  <c r="AS62" i="4"/>
  <c r="AR62" i="4"/>
  <c r="AS61" i="4"/>
  <c r="AS64" i="4" s="1"/>
  <c r="AR61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S59" i="4"/>
  <c r="AR59" i="4"/>
  <c r="AS58" i="4"/>
  <c r="AR58" i="4"/>
  <c r="AS57" i="4"/>
  <c r="AS60" i="4" s="1"/>
  <c r="AR57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S55" i="4"/>
  <c r="AR55" i="4"/>
  <c r="AS54" i="4"/>
  <c r="AR54" i="4"/>
  <c r="AS53" i="4"/>
  <c r="AR53" i="4"/>
  <c r="AS52" i="4"/>
  <c r="AR52" i="4"/>
  <c r="AS51" i="4"/>
  <c r="AR51" i="4"/>
  <c r="AR56" i="4" s="1"/>
  <c r="AS50" i="4"/>
  <c r="AS56" i="4" s="1"/>
  <c r="AR50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S48" i="4"/>
  <c r="AR48" i="4"/>
  <c r="AS47" i="4"/>
  <c r="AR47" i="4"/>
  <c r="AS46" i="4"/>
  <c r="AR46" i="4"/>
  <c r="AS45" i="4"/>
  <c r="AR45" i="4"/>
  <c r="AS44" i="4"/>
  <c r="AR44" i="4"/>
  <c r="AS43" i="4"/>
  <c r="AR43" i="4"/>
  <c r="AS42" i="4"/>
  <c r="AR42" i="4"/>
  <c r="AS41" i="4"/>
  <c r="AR41" i="4"/>
  <c r="AS40" i="4"/>
  <c r="AR40" i="4"/>
  <c r="AR49" i="4" s="1"/>
  <c r="AS39" i="4"/>
  <c r="AS49" i="4" s="1"/>
  <c r="AR39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S37" i="4"/>
  <c r="AR37" i="4"/>
  <c r="AS36" i="4"/>
  <c r="AR36" i="4"/>
  <c r="AS35" i="4"/>
  <c r="AS38" i="4" s="1"/>
  <c r="AR35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S33" i="4"/>
  <c r="AR33" i="4"/>
  <c r="AS32" i="4"/>
  <c r="AR32" i="4"/>
  <c r="AS31" i="4"/>
  <c r="AS34" i="4" s="1"/>
  <c r="AR31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S29" i="4"/>
  <c r="AR29" i="4"/>
  <c r="AS28" i="4"/>
  <c r="AR28" i="4"/>
  <c r="AS27" i="4"/>
  <c r="AR27" i="4"/>
  <c r="AS26" i="4"/>
  <c r="AS30" i="4" s="1"/>
  <c r="AR26" i="4"/>
  <c r="AR30" i="4" s="1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S24" i="4"/>
  <c r="AR24" i="4"/>
  <c r="AS23" i="4"/>
  <c r="AR23" i="4"/>
  <c r="AS22" i="4"/>
  <c r="AR22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S20" i="4"/>
  <c r="AR20" i="4"/>
  <c r="AS19" i="4"/>
  <c r="AR19" i="4"/>
  <c r="AQ18" i="4"/>
  <c r="AP18" i="4"/>
  <c r="AP98" i="4" s="1"/>
  <c r="AO18" i="4"/>
  <c r="AN18" i="4"/>
  <c r="AM18" i="4"/>
  <c r="AL18" i="4"/>
  <c r="AK18" i="4"/>
  <c r="AJ18" i="4"/>
  <c r="AI18" i="4"/>
  <c r="AH18" i="4"/>
  <c r="AG18" i="4"/>
  <c r="AF18" i="4"/>
  <c r="AF98" i="4" s="1"/>
  <c r="AE18" i="4"/>
  <c r="AD18" i="4"/>
  <c r="AC18" i="4"/>
  <c r="AB18" i="4"/>
  <c r="AA18" i="4"/>
  <c r="Z18" i="4"/>
  <c r="Y18" i="4"/>
  <c r="X18" i="4"/>
  <c r="W18" i="4"/>
  <c r="V18" i="4"/>
  <c r="V98" i="4" s="1"/>
  <c r="U18" i="4"/>
  <c r="T18" i="4"/>
  <c r="S18" i="4"/>
  <c r="R18" i="4"/>
  <c r="Q18" i="4"/>
  <c r="P18" i="4"/>
  <c r="O18" i="4"/>
  <c r="N18" i="4"/>
  <c r="M18" i="4"/>
  <c r="L18" i="4"/>
  <c r="L98" i="4" s="1"/>
  <c r="K18" i="4"/>
  <c r="J18" i="4"/>
  <c r="I18" i="4"/>
  <c r="H18" i="4"/>
  <c r="G18" i="4"/>
  <c r="F18" i="4"/>
  <c r="E18" i="4"/>
  <c r="D18" i="4"/>
  <c r="C18" i="4"/>
  <c r="B18" i="4"/>
  <c r="B98" i="4" s="1"/>
  <c r="AS17" i="4"/>
  <c r="AR17" i="4"/>
  <c r="AS16" i="4"/>
  <c r="AR16" i="4"/>
  <c r="AS15" i="4"/>
  <c r="AR15" i="4"/>
  <c r="AS14" i="4"/>
  <c r="AR14" i="4"/>
  <c r="AS13" i="4"/>
  <c r="AS18" i="4" s="1"/>
  <c r="AR13" i="4"/>
  <c r="AR18" i="4" s="1"/>
  <c r="AQ12" i="4"/>
  <c r="AQ98" i="4" s="1"/>
  <c r="AP12" i="4"/>
  <c r="AO12" i="4"/>
  <c r="AO98" i="4" s="1"/>
  <c r="AN12" i="4"/>
  <c r="AM12" i="4"/>
  <c r="AL12" i="4"/>
  <c r="AL98" i="4" s="1"/>
  <c r="AK12" i="4"/>
  <c r="AK98" i="4" s="1"/>
  <c r="AJ12" i="4"/>
  <c r="AJ98" i="4" s="1"/>
  <c r="AI12" i="4"/>
  <c r="AI98" i="4" s="1"/>
  <c r="AH12" i="4"/>
  <c r="AH98" i="4" s="1"/>
  <c r="AG12" i="4"/>
  <c r="AG98" i="4" s="1"/>
  <c r="AF12" i="4"/>
  <c r="AE12" i="4"/>
  <c r="AE98" i="4" s="1"/>
  <c r="AD12" i="4"/>
  <c r="AC12" i="4"/>
  <c r="AB12" i="4"/>
  <c r="AB98" i="4" s="1"/>
  <c r="AA12" i="4"/>
  <c r="AA98" i="4" s="1"/>
  <c r="Z12" i="4"/>
  <c r="Z98" i="4" s="1"/>
  <c r="Y12" i="4"/>
  <c r="Y98" i="4" s="1"/>
  <c r="X12" i="4"/>
  <c r="X98" i="4" s="1"/>
  <c r="W12" i="4"/>
  <c r="W98" i="4" s="1"/>
  <c r="V12" i="4"/>
  <c r="U12" i="4"/>
  <c r="U98" i="4" s="1"/>
  <c r="T12" i="4"/>
  <c r="S12" i="4"/>
  <c r="R12" i="4"/>
  <c r="R98" i="4" s="1"/>
  <c r="Q12" i="4"/>
  <c r="Q98" i="4" s="1"/>
  <c r="P12" i="4"/>
  <c r="P98" i="4" s="1"/>
  <c r="O12" i="4"/>
  <c r="O98" i="4" s="1"/>
  <c r="N12" i="4"/>
  <c r="N98" i="4" s="1"/>
  <c r="M12" i="4"/>
  <c r="M98" i="4" s="1"/>
  <c r="L12" i="4"/>
  <c r="K12" i="4"/>
  <c r="K98" i="4" s="1"/>
  <c r="J12" i="4"/>
  <c r="I12" i="4"/>
  <c r="H12" i="4"/>
  <c r="H98" i="4" s="1"/>
  <c r="G12" i="4"/>
  <c r="G98" i="4" s="1"/>
  <c r="F12" i="4"/>
  <c r="F98" i="4" s="1"/>
  <c r="E12" i="4"/>
  <c r="E98" i="4" s="1"/>
  <c r="D12" i="4"/>
  <c r="D98" i="4" s="1"/>
  <c r="C12" i="4"/>
  <c r="C98" i="4" s="1"/>
  <c r="B12" i="4"/>
  <c r="AS11" i="4"/>
  <c r="AR11" i="4"/>
  <c r="AS10" i="4"/>
  <c r="AR10" i="4"/>
  <c r="AS9" i="4"/>
  <c r="AR9" i="4"/>
  <c r="AS8" i="4"/>
  <c r="AS12" i="4" s="1"/>
  <c r="AR8" i="4"/>
  <c r="AS7" i="4"/>
  <c r="AR7" i="4"/>
  <c r="AS6" i="4"/>
  <c r="AR6" i="4"/>
  <c r="AS5" i="4"/>
  <c r="AR5" i="4"/>
  <c r="AR12" i="4" s="1"/>
  <c r="B1" i="4"/>
  <c r="AS98" i="14" l="1"/>
  <c r="AS110" i="14"/>
  <c r="AH110" i="14"/>
  <c r="AR110" i="14"/>
  <c r="F218" i="14"/>
  <c r="F247" i="14" s="1"/>
  <c r="P218" i="14"/>
  <c r="Z218" i="14"/>
  <c r="Z247" i="14" s="1"/>
  <c r="AJ218" i="14"/>
  <c r="C247" i="14"/>
  <c r="M247" i="14"/>
  <c r="W247" i="14"/>
  <c r="AG247" i="14"/>
  <c r="AS228" i="14"/>
  <c r="I247" i="14"/>
  <c r="S247" i="14"/>
  <c r="AK247" i="14"/>
  <c r="AR218" i="14"/>
  <c r="B149" i="14"/>
  <c r="L149" i="14"/>
  <c r="L247" i="14" s="1"/>
  <c r="V149" i="14"/>
  <c r="AF149" i="14"/>
  <c r="AF247" i="14" s="1"/>
  <c r="AP149" i="14"/>
  <c r="AS97" i="14"/>
  <c r="E133" i="14"/>
  <c r="O133" i="14"/>
  <c r="O247" i="14" s="1"/>
  <c r="Y133" i="14"/>
  <c r="Y247" i="14" s="1"/>
  <c r="AI133" i="14"/>
  <c r="I149" i="14"/>
  <c r="S149" i="14"/>
  <c r="AC149" i="14"/>
  <c r="AC247" i="14" s="1"/>
  <c r="AM149" i="14"/>
  <c r="AR179" i="14"/>
  <c r="Q247" i="14"/>
  <c r="AP247" i="14"/>
  <c r="H247" i="14"/>
  <c r="G110" i="14"/>
  <c r="G247" i="14" s="1"/>
  <c r="Q110" i="14"/>
  <c r="AA110" i="14"/>
  <c r="AK110" i="14"/>
  <c r="AR128" i="14"/>
  <c r="AR132" i="14"/>
  <c r="F133" i="14"/>
  <c r="P133" i="14"/>
  <c r="P247" i="14" s="1"/>
  <c r="Z133" i="14"/>
  <c r="AJ133" i="14"/>
  <c r="AJ247" i="14" s="1"/>
  <c r="AR146" i="14"/>
  <c r="AR149" i="14" s="1"/>
  <c r="AR191" i="14"/>
  <c r="AR195" i="14" s="1"/>
  <c r="AS218" i="14"/>
  <c r="AR186" i="14"/>
  <c r="R247" i="14"/>
  <c r="AS172" i="14"/>
  <c r="AS186" i="14" s="1"/>
  <c r="V247" i="14"/>
  <c r="AB247" i="14"/>
  <c r="I110" i="14"/>
  <c r="S110" i="14"/>
  <c r="AC110" i="14"/>
  <c r="AM110" i="14"/>
  <c r="AM247" i="14" s="1"/>
  <c r="K186" i="14"/>
  <c r="K247" i="14" s="1"/>
  <c r="U186" i="14"/>
  <c r="U247" i="14" s="1"/>
  <c r="X247" i="14"/>
  <c r="AH247" i="14"/>
  <c r="AS133" i="14"/>
  <c r="AL247" i="14"/>
  <c r="AR123" i="14"/>
  <c r="AS137" i="14"/>
  <c r="AS149" i="14" s="1"/>
  <c r="K156" i="14"/>
  <c r="U156" i="14"/>
  <c r="AE156" i="14"/>
  <c r="AE247" i="14" s="1"/>
  <c r="AO156" i="14"/>
  <c r="AO247" i="14" s="1"/>
  <c r="AR182" i="14"/>
  <c r="E247" i="14"/>
  <c r="AI247" i="14"/>
  <c r="B247" i="14"/>
  <c r="AA247" i="14"/>
  <c r="J133" i="14"/>
  <c r="J247" i="14" s="1"/>
  <c r="T133" i="14"/>
  <c r="T247" i="14" s="1"/>
  <c r="AD133" i="14"/>
  <c r="AN133" i="14"/>
  <c r="AN247" i="14" s="1"/>
  <c r="D149" i="14"/>
  <c r="N149" i="14"/>
  <c r="X149" i="14"/>
  <c r="AH149" i="14"/>
  <c r="AQ247" i="14"/>
  <c r="D228" i="14"/>
  <c r="D247" i="14" s="1"/>
  <c r="N228" i="14"/>
  <c r="N247" i="14" s="1"/>
  <c r="X228" i="14"/>
  <c r="AH228" i="14"/>
  <c r="AR228" i="14"/>
  <c r="AD247" i="14"/>
  <c r="AR98" i="4"/>
  <c r="AR149" i="4"/>
  <c r="AS98" i="4"/>
  <c r="B149" i="4"/>
  <c r="AP149" i="4"/>
  <c r="AR186" i="4"/>
  <c r="AS101" i="4"/>
  <c r="K110" i="4"/>
  <c r="U110" i="4"/>
  <c r="U247" i="4" s="1"/>
  <c r="AE110" i="4"/>
  <c r="AO110" i="4"/>
  <c r="AR128" i="4"/>
  <c r="AR132" i="4"/>
  <c r="AR133" i="4" s="1"/>
  <c r="E149" i="4"/>
  <c r="O149" i="4"/>
  <c r="O247" i="4" s="1"/>
  <c r="Y149" i="4"/>
  <c r="Y247" i="4" s="1"/>
  <c r="AI149" i="4"/>
  <c r="AI247" i="4" s="1"/>
  <c r="H186" i="4"/>
  <c r="R186" i="4"/>
  <c r="AB186" i="4"/>
  <c r="AL186" i="4"/>
  <c r="AR212" i="4"/>
  <c r="K247" i="4"/>
  <c r="AE247" i="4"/>
  <c r="AO247" i="4"/>
  <c r="L149" i="4"/>
  <c r="B110" i="4"/>
  <c r="L110" i="4"/>
  <c r="V110" i="4"/>
  <c r="AF110" i="4"/>
  <c r="AP110" i="4"/>
  <c r="AP247" i="4" s="1"/>
  <c r="AS128" i="4"/>
  <c r="AS133" i="4" s="1"/>
  <c r="G133" i="4"/>
  <c r="G247" i="4" s="1"/>
  <c r="Q133" i="4"/>
  <c r="Q247" i="4" s="1"/>
  <c r="AA133" i="4"/>
  <c r="AK133" i="4"/>
  <c r="F149" i="4"/>
  <c r="P149" i="4"/>
  <c r="Z149" i="4"/>
  <c r="AJ149" i="4"/>
  <c r="H228" i="4"/>
  <c r="R228" i="4"/>
  <c r="AB228" i="4"/>
  <c r="AL228" i="4"/>
  <c r="AK247" i="4"/>
  <c r="E247" i="4"/>
  <c r="AF149" i="4"/>
  <c r="AF247" i="4" s="1"/>
  <c r="V247" i="4"/>
  <c r="AR195" i="4"/>
  <c r="AG247" i="4"/>
  <c r="AS109" i="4"/>
  <c r="AS149" i="4"/>
  <c r="J168" i="4"/>
  <c r="T168" i="4"/>
  <c r="AD168" i="4"/>
  <c r="AN168" i="4"/>
  <c r="AS246" i="4"/>
  <c r="AA247" i="4"/>
  <c r="B247" i="4"/>
  <c r="M247" i="4"/>
  <c r="P247" i="4"/>
  <c r="X247" i="4"/>
  <c r="AS105" i="4"/>
  <c r="C133" i="4"/>
  <c r="C247" i="4" s="1"/>
  <c r="M133" i="4"/>
  <c r="W133" i="4"/>
  <c r="W247" i="4" s="1"/>
  <c r="AG133" i="4"/>
  <c r="AQ133" i="4"/>
  <c r="J195" i="4"/>
  <c r="T195" i="4"/>
  <c r="AD195" i="4"/>
  <c r="AN195" i="4"/>
  <c r="H246" i="4"/>
  <c r="R246" i="4"/>
  <c r="R247" i="4" s="1"/>
  <c r="AB246" i="4"/>
  <c r="AL246" i="4"/>
  <c r="J218" i="4"/>
  <c r="T218" i="4"/>
  <c r="AD218" i="4"/>
  <c r="AN218" i="4"/>
  <c r="AQ247" i="4"/>
  <c r="I247" i="4"/>
  <c r="S247" i="4"/>
  <c r="L247" i="4"/>
  <c r="I149" i="4"/>
  <c r="S149" i="4"/>
  <c r="AC149" i="4"/>
  <c r="AC247" i="4" s="1"/>
  <c r="AM149" i="4"/>
  <c r="AM247" i="4" s="1"/>
  <c r="AR161" i="4"/>
  <c r="AR162" i="4" s="1"/>
  <c r="H162" i="4"/>
  <c r="R162" i="4"/>
  <c r="AB162" i="4"/>
  <c r="AL162" i="4"/>
  <c r="D186" i="4"/>
  <c r="N186" i="4"/>
  <c r="X186" i="4"/>
  <c r="AH186" i="4"/>
  <c r="AS186" i="4"/>
  <c r="D218" i="4"/>
  <c r="D247" i="4" s="1"/>
  <c r="N218" i="4"/>
  <c r="N247" i="4" s="1"/>
  <c r="X218" i="4"/>
  <c r="AH218" i="4"/>
  <c r="AH247" i="4" s="1"/>
  <c r="AR218" i="4"/>
  <c r="F228" i="4"/>
  <c r="F247" i="4" s="1"/>
  <c r="P228" i="4"/>
  <c r="Z228" i="4"/>
  <c r="Z247" i="4" s="1"/>
  <c r="AJ228" i="4"/>
  <c r="AJ247" i="4" s="1"/>
  <c r="AR235" i="4"/>
  <c r="AR236" i="4" s="1"/>
  <c r="AR247" i="4" s="1"/>
  <c r="AS247" i="14" l="1"/>
  <c r="AR133" i="14"/>
  <c r="AR247" i="14" s="1"/>
  <c r="H247" i="4"/>
  <c r="AN247" i="4"/>
  <c r="AD247" i="4"/>
  <c r="T247" i="4"/>
  <c r="J247" i="4"/>
  <c r="AS110" i="4"/>
  <c r="AS247" i="4" s="1"/>
  <c r="AL247" i="4"/>
  <c r="AB247" i="4"/>
  <c r="J27" i="17"/>
  <c r="AB53" i="17" l="1"/>
  <c r="AB52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X42" i="17"/>
  <c r="W42" i="17"/>
  <c r="W41" i="17" s="1"/>
  <c r="V42" i="17"/>
  <c r="V41" i="17" s="1"/>
  <c r="U42" i="17"/>
  <c r="U41" i="17" s="1"/>
  <c r="T42" i="17"/>
  <c r="T41" i="17" s="1"/>
  <c r="S42" i="17"/>
  <c r="S41" i="17" s="1"/>
  <c r="R42" i="17"/>
  <c r="R41" i="17" s="1"/>
  <c r="Q42" i="17"/>
  <c r="Q41" i="17" s="1"/>
  <c r="P42" i="17"/>
  <c r="P41" i="17" s="1"/>
  <c r="O42" i="17"/>
  <c r="O41" i="17" s="1"/>
  <c r="N42" i="17"/>
  <c r="N41" i="17" s="1"/>
  <c r="M42" i="17"/>
  <c r="M41" i="17" s="1"/>
  <c r="L42" i="17"/>
  <c r="L41" i="17" s="1"/>
  <c r="K42" i="17"/>
  <c r="K41" i="17" s="1"/>
  <c r="J42" i="17"/>
  <c r="I42" i="17"/>
  <c r="H42" i="17"/>
  <c r="H41" i="17" s="1"/>
  <c r="G42" i="17"/>
  <c r="G41" i="17" s="1"/>
  <c r="F42" i="17"/>
  <c r="F41" i="17" s="1"/>
  <c r="E42" i="17"/>
  <c r="X41" i="17"/>
  <c r="E41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X33" i="17"/>
  <c r="W33" i="17"/>
  <c r="W38" i="17" s="1"/>
  <c r="V33" i="17"/>
  <c r="U33" i="17"/>
  <c r="T33" i="17"/>
  <c r="T38" i="17" s="1"/>
  <c r="S33" i="17"/>
  <c r="R33" i="17"/>
  <c r="R38" i="17" s="1"/>
  <c r="Q33" i="17"/>
  <c r="P33" i="17"/>
  <c r="O33" i="17"/>
  <c r="N33" i="17"/>
  <c r="N38" i="17" s="1"/>
  <c r="M33" i="17"/>
  <c r="L33" i="17"/>
  <c r="K33" i="17"/>
  <c r="J33" i="17"/>
  <c r="I33" i="17"/>
  <c r="H33" i="17"/>
  <c r="H38" i="17" s="1"/>
  <c r="G33" i="17"/>
  <c r="F33" i="17"/>
  <c r="E33" i="17"/>
  <c r="V29" i="17"/>
  <c r="U29" i="17"/>
  <c r="V28" i="17"/>
  <c r="U28" i="17"/>
  <c r="V27" i="17"/>
  <c r="U27" i="17"/>
  <c r="N27" i="17"/>
  <c r="M27" i="17"/>
  <c r="L27" i="17"/>
  <c r="K27" i="17"/>
  <c r="I27" i="17"/>
  <c r="H27" i="17"/>
  <c r="G27" i="17"/>
  <c r="F27" i="17"/>
  <c r="E27" i="17"/>
  <c r="D27" i="17"/>
  <c r="C27" i="17"/>
  <c r="V26" i="17"/>
  <c r="U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V25" i="17"/>
  <c r="U25" i="17"/>
  <c r="V24" i="17"/>
  <c r="U24" i="17"/>
  <c r="H21" i="17"/>
  <c r="G21" i="17"/>
  <c r="F21" i="17"/>
  <c r="E21" i="17"/>
  <c r="H20" i="17"/>
  <c r="G20" i="17"/>
  <c r="F20" i="17"/>
  <c r="E20" i="17"/>
  <c r="H19" i="17"/>
  <c r="G19" i="17"/>
  <c r="F19" i="17"/>
  <c r="E19" i="17"/>
  <c r="H18" i="17"/>
  <c r="G18" i="17"/>
  <c r="F18" i="17"/>
  <c r="E18" i="17"/>
  <c r="H17" i="17"/>
  <c r="G17" i="17"/>
  <c r="F17" i="17"/>
  <c r="E17" i="17"/>
  <c r="H15" i="17"/>
  <c r="G15" i="17"/>
  <c r="F15" i="17"/>
  <c r="E15" i="17"/>
  <c r="H14" i="17"/>
  <c r="H13" i="17" s="1"/>
  <c r="G14" i="17"/>
  <c r="G13" i="17" s="1"/>
  <c r="F14" i="17"/>
  <c r="F13" i="17" s="1"/>
  <c r="E14" i="17"/>
  <c r="AT13" i="17"/>
  <c r="AS13" i="17"/>
  <c r="AQ13" i="17"/>
  <c r="AP13" i="17"/>
  <c r="AW12" i="17"/>
  <c r="AV12" i="17"/>
  <c r="AU12" i="17"/>
  <c r="AR12" i="17"/>
  <c r="AN12" i="17"/>
  <c r="H12" i="17"/>
  <c r="G12" i="17"/>
  <c r="F12" i="17"/>
  <c r="E12" i="17"/>
  <c r="AW11" i="17"/>
  <c r="AV11" i="17"/>
  <c r="AU11" i="17"/>
  <c r="AR11" i="17"/>
  <c r="AN11" i="17"/>
  <c r="AW10" i="17"/>
  <c r="AV10" i="17"/>
  <c r="AU10" i="17"/>
  <c r="AR10" i="17"/>
  <c r="AN10" i="17"/>
  <c r="AW9" i="17"/>
  <c r="AV9" i="17"/>
  <c r="AU9" i="17"/>
  <c r="AR9" i="17"/>
  <c r="AN9" i="17"/>
  <c r="H9" i="17"/>
  <c r="G9" i="17"/>
  <c r="F9" i="17"/>
  <c r="E9" i="17"/>
  <c r="AW8" i="17"/>
  <c r="AV8" i="17"/>
  <c r="AU8" i="17"/>
  <c r="AR8" i="17"/>
  <c r="AN8" i="17"/>
  <c r="H8" i="17"/>
  <c r="G8" i="17"/>
  <c r="F8" i="17"/>
  <c r="E8" i="17"/>
  <c r="AW7" i="17"/>
  <c r="AV7" i="17"/>
  <c r="AU7" i="17"/>
  <c r="AR7" i="17"/>
  <c r="AN7" i="17"/>
  <c r="H7" i="17"/>
  <c r="G7" i="17"/>
  <c r="F7" i="17"/>
  <c r="E7" i="17"/>
  <c r="AW6" i="17"/>
  <c r="AV6" i="17"/>
  <c r="AU6" i="17"/>
  <c r="AR6" i="17"/>
  <c r="AN6" i="17"/>
  <c r="H6" i="17"/>
  <c r="G6" i="17"/>
  <c r="F6" i="17"/>
  <c r="E6" i="17"/>
  <c r="AW5" i="17"/>
  <c r="AV5" i="17"/>
  <c r="AU5" i="17"/>
  <c r="AR5" i="17"/>
  <c r="AN5" i="17"/>
  <c r="H5" i="17"/>
  <c r="G5" i="17"/>
  <c r="F5" i="17"/>
  <c r="E5" i="17"/>
  <c r="AW4" i="17"/>
  <c r="AV4" i="17"/>
  <c r="AU4" i="17"/>
  <c r="AR4" i="17"/>
  <c r="AN4" i="17"/>
  <c r="I19" i="17" l="1"/>
  <c r="X44" i="17"/>
  <c r="I20" i="17"/>
  <c r="O44" i="17"/>
  <c r="J19" i="17"/>
  <c r="X38" i="17"/>
  <c r="X39" i="17" s="1"/>
  <c r="E44" i="17"/>
  <c r="I8" i="17"/>
  <c r="J17" i="17"/>
  <c r="J18" i="17"/>
  <c r="Y34" i="17"/>
  <c r="H10" i="17"/>
  <c r="H11" i="17" s="1"/>
  <c r="M38" i="17"/>
  <c r="M39" i="17" s="1"/>
  <c r="Z36" i="17"/>
  <c r="Q44" i="17"/>
  <c r="H44" i="17"/>
  <c r="R44" i="17"/>
  <c r="I9" i="17"/>
  <c r="G44" i="17"/>
  <c r="E10" i="17"/>
  <c r="E11" i="17" s="1"/>
  <c r="I14" i="17"/>
  <c r="T44" i="17"/>
  <c r="I15" i="17"/>
  <c r="G10" i="17"/>
  <c r="G11" i="17" s="1"/>
  <c r="J13" i="17"/>
  <c r="O26" i="17"/>
  <c r="F44" i="17"/>
  <c r="J6" i="17"/>
  <c r="N44" i="17"/>
  <c r="Z40" i="17"/>
  <c r="Z35" i="17"/>
  <c r="O27" i="17"/>
  <c r="Z47" i="17"/>
  <c r="BH7" i="17"/>
  <c r="Y43" i="17"/>
  <c r="Y47" i="17"/>
  <c r="J21" i="17"/>
  <c r="BH13" i="17"/>
  <c r="E13" i="17"/>
  <c r="I17" i="17"/>
  <c r="Y35" i="17"/>
  <c r="Y36" i="17"/>
  <c r="Y37" i="17"/>
  <c r="S44" i="17"/>
  <c r="I21" i="17"/>
  <c r="AR13" i="17"/>
  <c r="AU13" i="17"/>
  <c r="J20" i="17"/>
  <c r="Z34" i="17"/>
  <c r="Z37" i="17"/>
  <c r="Y45" i="17"/>
  <c r="Z46" i="17"/>
  <c r="I6" i="17"/>
  <c r="J8" i="17"/>
  <c r="J9" i="17"/>
  <c r="I18" i="17"/>
  <c r="K44" i="17"/>
  <c r="U44" i="17"/>
  <c r="Z49" i="17"/>
  <c r="P44" i="17"/>
  <c r="Z48" i="17"/>
  <c r="J7" i="17"/>
  <c r="G16" i="17"/>
  <c r="Y42" i="17"/>
  <c r="Y48" i="17"/>
  <c r="Y49" i="17"/>
  <c r="Y46" i="17"/>
  <c r="F10" i="17"/>
  <c r="H16" i="17"/>
  <c r="AW13" i="17"/>
  <c r="BI7" i="17" s="1"/>
  <c r="J15" i="17"/>
  <c r="M44" i="17"/>
  <c r="W44" i="17"/>
  <c r="Z42" i="17"/>
  <c r="Z43" i="17"/>
  <c r="Z45" i="17"/>
  <c r="H39" i="17"/>
  <c r="R39" i="17"/>
  <c r="L44" i="17"/>
  <c r="V44" i="17"/>
  <c r="F16" i="17"/>
  <c r="W39" i="17"/>
  <c r="BH17" i="17"/>
  <c r="Y33" i="17"/>
  <c r="E38" i="17"/>
  <c r="E39" i="17" s="1"/>
  <c r="O38" i="17"/>
  <c r="O39" i="17" s="1"/>
  <c r="I41" i="17"/>
  <c r="Y41" i="17" s="1"/>
  <c r="BH11" i="17"/>
  <c r="Z33" i="17"/>
  <c r="F38" i="17"/>
  <c r="F39" i="17" s="1"/>
  <c r="P38" i="17"/>
  <c r="P39" i="17" s="1"/>
  <c r="N39" i="17"/>
  <c r="J41" i="17"/>
  <c r="Z41" i="17" s="1"/>
  <c r="I7" i="17"/>
  <c r="G38" i="17"/>
  <c r="G39" i="17" s="1"/>
  <c r="Q38" i="17"/>
  <c r="Q39" i="17" s="1"/>
  <c r="BH5" i="17"/>
  <c r="BI5" i="17"/>
  <c r="BH12" i="17"/>
  <c r="BH15" i="17"/>
  <c r="I38" i="17"/>
  <c r="I39" i="17" s="1"/>
  <c r="S38" i="17"/>
  <c r="S39" i="17" s="1"/>
  <c r="Y40" i="17"/>
  <c r="J38" i="17"/>
  <c r="J39" i="17" s="1"/>
  <c r="BI9" i="17"/>
  <c r="J14" i="17"/>
  <c r="BH22" i="17"/>
  <c r="K38" i="17"/>
  <c r="K39" i="17" s="1"/>
  <c r="U38" i="17"/>
  <c r="U39" i="17" s="1"/>
  <c r="BH9" i="17"/>
  <c r="I5" i="17"/>
  <c r="I12" i="17"/>
  <c r="BI22" i="17"/>
  <c r="L38" i="17"/>
  <c r="L39" i="17" s="1"/>
  <c r="V38" i="17"/>
  <c r="V39" i="17" s="1"/>
  <c r="T39" i="17"/>
  <c r="BH6" i="17"/>
  <c r="J5" i="17"/>
  <c r="BH10" i="17"/>
  <c r="J12" i="17"/>
  <c r="BH8" i="17"/>
  <c r="BH16" i="17"/>
  <c r="H22" i="17" l="1"/>
  <c r="H23" i="17" s="1"/>
  <c r="J10" i="17"/>
  <c r="G22" i="17"/>
  <c r="G23" i="17" s="1"/>
  <c r="F11" i="17"/>
  <c r="Y44" i="17"/>
  <c r="I10" i="17"/>
  <c r="BI18" i="17"/>
  <c r="BI14" i="17"/>
  <c r="BI16" i="17"/>
  <c r="BI13" i="17"/>
  <c r="BI15" i="17"/>
  <c r="BI17" i="17"/>
  <c r="BI20" i="17"/>
  <c r="BI19" i="17"/>
  <c r="BI21" i="17"/>
  <c r="BI6" i="17"/>
  <c r="BI10" i="17"/>
  <c r="BI8" i="17"/>
  <c r="BI11" i="17"/>
  <c r="BI12" i="17"/>
  <c r="I44" i="17"/>
  <c r="J16" i="17"/>
  <c r="Z44" i="17"/>
  <c r="E16" i="17"/>
  <c r="I16" i="17" s="1"/>
  <c r="I13" i="17"/>
  <c r="V50" i="17"/>
  <c r="V51" i="17" s="1"/>
  <c r="O50" i="17"/>
  <c r="O51" i="17" s="1"/>
  <c r="L50" i="17"/>
  <c r="L51" i="17" s="1"/>
  <c r="E50" i="17"/>
  <c r="E51" i="17" s="1"/>
  <c r="P50" i="17"/>
  <c r="P51" i="17" s="1"/>
  <c r="Q50" i="17"/>
  <c r="Q51" i="17" s="1"/>
  <c r="X50" i="17"/>
  <c r="X51" i="17" s="1"/>
  <c r="G50" i="17"/>
  <c r="G51" i="17" s="1"/>
  <c r="I11" i="17"/>
  <c r="K50" i="17"/>
  <c r="K51" i="17" s="1"/>
  <c r="S50" i="17"/>
  <c r="S51" i="17" s="1"/>
  <c r="U50" i="17"/>
  <c r="U51" i="17" s="1"/>
  <c r="W50" i="17"/>
  <c r="W51" i="17" s="1"/>
  <c r="Z38" i="17"/>
  <c r="Z39" i="17" s="1"/>
  <c r="R50" i="17"/>
  <c r="R51" i="17" s="1"/>
  <c r="H50" i="17"/>
  <c r="H51" i="17" s="1"/>
  <c r="M50" i="17"/>
  <c r="M51" i="17" s="1"/>
  <c r="J44" i="17"/>
  <c r="J50" i="17" s="1"/>
  <c r="N50" i="17"/>
  <c r="N51" i="17" s="1"/>
  <c r="J11" i="17"/>
  <c r="F22" i="17"/>
  <c r="J22" i="17" s="1"/>
  <c r="F50" i="17"/>
  <c r="F51" i="17" s="1"/>
  <c r="T50" i="17"/>
  <c r="T51" i="17" s="1"/>
  <c r="Y38" i="17"/>
  <c r="Y39" i="17" s="1"/>
  <c r="I50" i="17" l="1"/>
  <c r="I51" i="17" s="1"/>
  <c r="E22" i="17"/>
  <c r="I22" i="17" s="1"/>
  <c r="Z50" i="17"/>
  <c r="Z51" i="17" s="1"/>
  <c r="E23" i="17"/>
  <c r="I23" i="17" s="1"/>
  <c r="J51" i="17"/>
  <c r="F23" i="17"/>
  <c r="Y50" i="17" l="1"/>
  <c r="Y51" i="17" s="1"/>
  <c r="W26" i="17"/>
  <c r="W27" i="17"/>
  <c r="J23" i="17"/>
  <c r="W29" i="17"/>
  <c r="W28" i="17"/>
  <c r="W25" i="17"/>
  <c r="W24" i="17"/>
</calcChain>
</file>

<file path=xl/sharedStrings.xml><?xml version="1.0" encoding="utf-8"?>
<sst xmlns="http://schemas.openxmlformats.org/spreadsheetml/2006/main" count="1425" uniqueCount="400">
  <si>
    <t>(休業4日以上の死傷者数）</t>
  </si>
  <si>
    <t>同期比</t>
  </si>
  <si>
    <t xml:space="preserve"> </t>
  </si>
  <si>
    <t>順位</t>
  </si>
  <si>
    <t>署別</t>
  </si>
  <si>
    <t>1６年</t>
    <phoneticPr fontId="2"/>
  </si>
  <si>
    <t>1５年</t>
    <phoneticPr fontId="2"/>
  </si>
  <si>
    <t>増減</t>
  </si>
  <si>
    <t>減少率</t>
  </si>
  <si>
    <t>平成1６年2月</t>
    <rPh sb="0" eb="2">
      <t>ヘイセイ</t>
    </rPh>
    <rPh sb="4" eb="5">
      <t>ネン</t>
    </rPh>
    <rPh sb="6" eb="7">
      <t>ガツ</t>
    </rPh>
    <phoneticPr fontId="2"/>
  </si>
  <si>
    <t>順位</t>
    <rPh sb="0" eb="2">
      <t>ジュンイ</t>
    </rPh>
    <phoneticPr fontId="2"/>
  </si>
  <si>
    <t>計</t>
  </si>
  <si>
    <t>水戸</t>
  </si>
  <si>
    <t>（死傷者数）</t>
    <rPh sb="1" eb="3">
      <t>シショウ</t>
    </rPh>
    <rPh sb="3" eb="4">
      <t>シャ</t>
    </rPh>
    <rPh sb="4" eb="5">
      <t>スウ</t>
    </rPh>
    <phoneticPr fontId="2"/>
  </si>
  <si>
    <t>（死亡者数</t>
    <rPh sb="1" eb="5">
      <t>シボウシャスウ</t>
    </rPh>
    <phoneticPr fontId="2"/>
  </si>
  <si>
    <t>製　造　業</t>
  </si>
  <si>
    <t>茨城</t>
    <rPh sb="0" eb="2">
      <t>イバラキ</t>
    </rPh>
    <phoneticPr fontId="2"/>
  </si>
  <si>
    <t>日立</t>
  </si>
  <si>
    <t>大阪</t>
    <rPh sb="0" eb="2">
      <t>オオサカ</t>
    </rPh>
    <phoneticPr fontId="2"/>
  </si>
  <si>
    <t>木材・木製品</t>
  </si>
  <si>
    <t>土浦</t>
  </si>
  <si>
    <t>東京</t>
    <rPh sb="0" eb="2">
      <t>トウキョウ</t>
    </rPh>
    <phoneticPr fontId="2"/>
  </si>
  <si>
    <t>化学工業</t>
  </si>
  <si>
    <t>栃木</t>
    <rPh sb="0" eb="2">
      <t>トチギ</t>
    </rPh>
    <phoneticPr fontId="2"/>
  </si>
  <si>
    <t>下館</t>
  </si>
  <si>
    <t>愛知</t>
    <rPh sb="0" eb="2">
      <t>アイチ</t>
    </rPh>
    <phoneticPr fontId="2"/>
  </si>
  <si>
    <t>古河</t>
  </si>
  <si>
    <t>北海道</t>
    <rPh sb="0" eb="3">
      <t>ホッカイドウ</t>
    </rPh>
    <phoneticPr fontId="2"/>
  </si>
  <si>
    <t>金属製品</t>
  </si>
  <si>
    <t>太田</t>
  </si>
  <si>
    <t>神奈川</t>
    <rPh sb="0" eb="3">
      <t>カナガワ</t>
    </rPh>
    <phoneticPr fontId="2"/>
  </si>
  <si>
    <t>水海道</t>
  </si>
  <si>
    <t>福岡</t>
    <rPh sb="0" eb="2">
      <t>フクオカ</t>
    </rPh>
    <phoneticPr fontId="2"/>
  </si>
  <si>
    <t>その他</t>
  </si>
  <si>
    <t>埼玉</t>
    <rPh sb="0" eb="2">
      <t>サイタマ</t>
    </rPh>
    <phoneticPr fontId="2"/>
  </si>
  <si>
    <t>竜ヶ崎</t>
  </si>
  <si>
    <t>兵庫</t>
    <rPh sb="0" eb="2">
      <t>ヒョウゴ</t>
    </rPh>
    <phoneticPr fontId="2"/>
  </si>
  <si>
    <t>小　　計</t>
  </si>
  <si>
    <t>鹿島</t>
  </si>
  <si>
    <t>土木工事</t>
  </si>
  <si>
    <t>千葉</t>
    <rPh sb="0" eb="2">
      <t>チバ</t>
    </rPh>
    <phoneticPr fontId="2"/>
  </si>
  <si>
    <t>静岡</t>
    <rPh sb="0" eb="2">
      <t>シズオカ</t>
    </rPh>
    <phoneticPr fontId="2"/>
  </si>
  <si>
    <t>　</t>
    <phoneticPr fontId="2"/>
  </si>
  <si>
    <t>木造建築工事</t>
  </si>
  <si>
    <t>広島</t>
    <rPh sb="0" eb="2">
      <t>ヒロシマ</t>
    </rPh>
    <phoneticPr fontId="2"/>
  </si>
  <si>
    <t>新潟</t>
    <rPh sb="0" eb="2">
      <t>ニイガタ</t>
    </rPh>
    <phoneticPr fontId="2"/>
  </si>
  <si>
    <t>三重</t>
    <rPh sb="0" eb="2">
      <t>ミエ</t>
    </rPh>
    <phoneticPr fontId="2"/>
  </si>
  <si>
    <t>京都</t>
    <rPh sb="0" eb="2">
      <t>キョウト</t>
    </rPh>
    <phoneticPr fontId="2"/>
  </si>
  <si>
    <t>岐阜</t>
    <rPh sb="0" eb="2">
      <t>ギフ</t>
    </rPh>
    <phoneticPr fontId="2"/>
  </si>
  <si>
    <t>宮城</t>
    <rPh sb="0" eb="2">
      <t>ミヤギ</t>
    </rPh>
    <phoneticPr fontId="2"/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</si>
  <si>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</si>
  <si>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</si>
  <si>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</si>
  <si>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</si>
  <si>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</si>
  <si>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</si>
  <si>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</si>
  <si>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</si>
  <si>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</si>
  <si>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</si>
  <si>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</si>
  <si>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</si>
  <si>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</si>
  <si>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</si>
  <si>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</si>
  <si>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 xml:space="preserve">    型別 ･起因物                                                                          業    種</t>
  </si>
  <si>
    <t>一〇～
四九人</t>
    <rPh sb="0" eb="2">
      <t>１０</t>
    </rPh>
    <rPh sb="4" eb="6">
      <t>４９</t>
    </rPh>
    <rPh sb="6" eb="7">
      <t>ニン</t>
    </rPh>
    <phoneticPr fontId="2"/>
  </si>
  <si>
    <t>五〇～
九九人</t>
    <rPh sb="0" eb="2">
      <t>５０</t>
    </rPh>
    <rPh sb="4" eb="6">
      <t>９９</t>
    </rPh>
    <rPh sb="6" eb="7">
      <t>ニン</t>
    </rPh>
    <phoneticPr fontId="2"/>
  </si>
  <si>
    <t>交通事故</t>
  </si>
  <si>
    <t>転 倒</t>
  </si>
  <si>
    <t>土木工事</t>
    <phoneticPr fontId="2"/>
  </si>
  <si>
    <t xml:space="preserve"> </t>
    <phoneticPr fontId="2"/>
  </si>
  <si>
    <t xml:space="preserve"> </t>
    <phoneticPr fontId="2"/>
  </si>
  <si>
    <t xml:space="preserve"> 60歳～</t>
    <rPh sb="3" eb="4">
      <t>サイ</t>
    </rPh>
    <phoneticPr fontId="2"/>
  </si>
  <si>
    <t>製　造　業</t>
    <phoneticPr fontId="2"/>
  </si>
  <si>
    <t xml:space="preserve">         　　 　　    年
 業種</t>
    <rPh sb="18" eb="19">
      <t>ネン</t>
    </rPh>
    <phoneticPr fontId="2"/>
  </si>
  <si>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</si>
  <si>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</si>
  <si>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</si>
  <si>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</si>
  <si>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</si>
  <si>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</si>
  <si>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</si>
  <si>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</si>
  <si>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</si>
  <si>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</si>
  <si>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</si>
  <si>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</si>
  <si>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</si>
  <si>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</si>
  <si>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</si>
  <si>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</si>
  <si>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</si>
  <si>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</si>
  <si>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</si>
  <si>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</si>
  <si>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</si>
  <si>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</si>
  <si>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</si>
  <si>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</si>
  <si>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02  金属製家具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</si>
  <si>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</si>
  <si>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</si>
  <si>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</si>
  <si>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</si>
  <si>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</si>
  <si>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</si>
  <si>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</si>
  <si>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</si>
  <si>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</si>
  <si>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</si>
  <si>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</si>
  <si>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</si>
  <si>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</si>
  <si>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</si>
  <si>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</si>
  <si>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</si>
  <si>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</si>
  <si>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</si>
  <si>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</si>
  <si>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</si>
  <si>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</si>
  <si>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</si>
  <si>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</si>
  <si>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</si>
  <si>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</si>
  <si>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</si>
  <si>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</si>
  <si>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</si>
  <si>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</si>
  <si>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</si>
  <si>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</si>
  <si>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</si>
  <si>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</si>
  <si>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01  非鉄精錬圧延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</si>
  <si>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</si>
  <si>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</si>
  <si>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</si>
  <si>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</si>
  <si>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</si>
  <si>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</si>
  <si>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</si>
  <si>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</si>
  <si>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</si>
  <si>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</si>
  <si>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</si>
  <si>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</si>
  <si>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</si>
  <si>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</si>
  <si>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</si>
  <si>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</si>
  <si>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</si>
  <si>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</si>
  <si>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</si>
  <si>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</si>
  <si>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</si>
  <si>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</si>
  <si>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</si>
  <si>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</si>
  <si>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</si>
  <si>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</si>
  <si>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</si>
  <si>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</si>
  <si>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</si>
  <si>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</si>
  <si>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</si>
  <si>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</si>
  <si>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</si>
  <si>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</si>
  <si>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</si>
  <si>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</si>
  <si>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</si>
  <si>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</si>
  <si>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</si>
  <si>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</si>
  <si>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</si>
  <si>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</si>
  <si>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</si>
  <si>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</si>
  <si>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</si>
  <si>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</si>
  <si>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</si>
  <si>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</si>
  <si>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</si>
  <si>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</si>
  <si>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</si>
  <si>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</si>
  <si>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</si>
  <si>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</si>
  <si>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</si>
  <si>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</si>
  <si>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08  砂防工事業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</si>
  <si>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</si>
  <si>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</si>
  <si>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</si>
  <si>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</si>
  <si>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</si>
  <si>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</si>
  <si>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</si>
  <si>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</si>
  <si>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</si>
  <si>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</si>
  <si>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</si>
  <si>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</si>
  <si>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  09  その他の建設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</si>
  <si>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</si>
  <si>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</si>
  <si>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</si>
  <si>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</si>
  <si>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</si>
  <si>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</si>
  <si>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</si>
  <si>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</si>
  <si>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</si>
  <si>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</si>
  <si>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</si>
  <si>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</si>
  <si>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</si>
  <si>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</si>
  <si>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</si>
  <si>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</si>
  <si>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</si>
  <si>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</si>
  <si>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</si>
  <si>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</si>
  <si>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</si>
  <si>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</si>
  <si>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</si>
  <si>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</si>
  <si>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</si>
  <si>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</si>
  <si>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</si>
  <si>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</si>
  <si>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</si>
  <si>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</si>
  <si>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</si>
  <si>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</si>
  <si>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</si>
  <si>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</si>
  <si>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</si>
  <si>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</si>
  <si>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</si>
  <si>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</si>
  <si>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</si>
  <si>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</si>
  <si>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</si>
  <si>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</si>
  <si>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</si>
  <si>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</si>
  <si>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</si>
  <si>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</si>
  <si>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</si>
  <si>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</si>
  <si>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</si>
  <si>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</si>
  <si>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</si>
  <si>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</si>
  <si>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</si>
  <si>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</si>
  <si>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</si>
  <si>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</si>
  <si>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</si>
  <si>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</si>
  <si>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</si>
  <si>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</si>
  <si>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</si>
  <si>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</si>
  <si>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</si>
  <si>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</si>
  <si>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</si>
  <si>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</si>
  <si>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</si>
  <si>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</si>
  <si>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</si>
  <si>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</si>
  <si>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</si>
  <si>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</si>
  <si>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</si>
  <si>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</si>
  <si>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</si>
  <si>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</si>
  <si>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</si>
  <si>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</si>
  <si>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</si>
  <si>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</si>
  <si>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</si>
  <si>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</si>
  <si>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</si>
  <si>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</si>
  <si>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</si>
  <si>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</si>
  <si>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</si>
  <si>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</si>
  <si>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</si>
  <si>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</si>
  <si>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</si>
  <si>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</si>
  <si>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</si>
  <si>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</si>
  <si>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</si>
  <si>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</si>
  <si>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</si>
  <si>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</si>
  <si>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</si>
  <si>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</si>
  <si>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</si>
  <si>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</si>
  <si>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</si>
  <si>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</si>
  <si>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</si>
  <si>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</si>
  <si>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</si>
  <si>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</si>
  <si>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</si>
  <si>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</si>
  <si>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</si>
  <si>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</si>
  <si>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</si>
  <si>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</si>
  <si>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</si>
  <si>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</si>
  <si>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</si>
  <si>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規模</t>
  </si>
  <si>
    <t>１０人</t>
  </si>
  <si>
    <t>３０人</t>
  </si>
  <si>
    <t>５０人</t>
  </si>
  <si>
    <t>１００人</t>
  </si>
  <si>
    <t>３００人</t>
  </si>
  <si>
    <t>９人</t>
  </si>
  <si>
    <t>２９人</t>
  </si>
  <si>
    <t>４９人</t>
  </si>
  <si>
    <t>９９人</t>
  </si>
  <si>
    <t>２９９人</t>
  </si>
  <si>
    <t>年齢</t>
  </si>
  <si>
    <t>２０歳</t>
  </si>
  <si>
    <t>３０歳</t>
  </si>
  <si>
    <t>４０歳</t>
  </si>
  <si>
    <t>５０歳</t>
  </si>
  <si>
    <t>６０歳</t>
  </si>
  <si>
    <t>１９歳</t>
  </si>
  <si>
    <t>２９歳</t>
  </si>
  <si>
    <t>３９歳</t>
  </si>
  <si>
    <t>４９歳</t>
  </si>
  <si>
    <t>５９歳</t>
  </si>
  <si>
    <t>20～29歳</t>
    <rPh sb="5" eb="6">
      <t>サイ</t>
    </rPh>
    <phoneticPr fontId="2"/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</si>
  <si>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</si>
  <si>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</si>
  <si>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</si>
  <si>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</si>
  <si>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</si>
  <si>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</si>
  <si>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</si>
  <si>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</si>
  <si>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</si>
  <si>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</si>
  <si>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</si>
  <si>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死亡</t>
    <rPh sb="0" eb="2">
      <t>シボウ</t>
    </rPh>
    <phoneticPr fontId="2"/>
  </si>
  <si>
    <t>休業</t>
    <rPh sb="0" eb="2">
      <t>キュウギョウ</t>
    </rPh>
    <phoneticPr fontId="2"/>
  </si>
  <si>
    <t>切れ･
こすれ</t>
    <phoneticPr fontId="2"/>
  </si>
  <si>
    <t>墜落･
転落</t>
    <phoneticPr fontId="2"/>
  </si>
  <si>
    <t>畜 産 業</t>
    <rPh sb="0" eb="1">
      <t>チク</t>
    </rPh>
    <rPh sb="2" eb="3">
      <t>サン</t>
    </rPh>
    <rPh sb="4" eb="5">
      <t>ギョウ</t>
    </rPh>
    <phoneticPr fontId="2"/>
  </si>
  <si>
    <t>そ の 他</t>
    <phoneticPr fontId="2"/>
  </si>
  <si>
    <t>食 料 品</t>
    <phoneticPr fontId="2"/>
  </si>
  <si>
    <t>一般・電気・
輸送用機械</t>
    <phoneticPr fontId="2"/>
  </si>
  <si>
    <r>
      <rPr>
        <sz val="9"/>
        <rFont val="ＭＳ Ｐ明朝"/>
        <family val="1"/>
        <charset val="128"/>
      </rPr>
      <t>建築工事</t>
    </r>
    <r>
      <rPr>
        <sz val="8.5"/>
        <rFont val="ＭＳ Ｐ明朝"/>
        <family val="1"/>
        <charset val="128"/>
      </rPr>
      <t xml:space="preserve">
（木造除く）</t>
    </r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</si>
  <si>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</si>
  <si>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激突され</t>
    <rPh sb="0" eb="2">
      <t>ゲキトツ</t>
    </rPh>
    <phoneticPr fontId="2"/>
  </si>
  <si>
    <t>小 売 業</t>
    <rPh sb="0" eb="1">
      <t>ショウ</t>
    </rPh>
    <rPh sb="2" eb="3">
      <t>バイ</t>
    </rPh>
    <rPh sb="4" eb="5">
      <t>ギョウ</t>
    </rPh>
    <phoneticPr fontId="2"/>
  </si>
  <si>
    <t>建 設 業</t>
    <phoneticPr fontId="2"/>
  </si>
  <si>
    <t>業種別</t>
    <rPh sb="0" eb="2">
      <t>ギョウシュ</t>
    </rPh>
    <rPh sb="2" eb="3">
      <t>ベツ</t>
    </rPh>
    <phoneticPr fontId="2"/>
  </si>
  <si>
    <t>月別　　　</t>
    <phoneticPr fontId="2"/>
  </si>
  <si>
    <t>合計</t>
    <rPh sb="0" eb="2">
      <t>ゴウケイ</t>
    </rPh>
    <phoneticPr fontId="2"/>
  </si>
  <si>
    <t>規模別</t>
    <rPh sb="0" eb="3">
      <t>キボベツ</t>
    </rPh>
    <phoneticPr fontId="2"/>
  </si>
  <si>
    <t>事故の型別</t>
    <phoneticPr fontId="2"/>
  </si>
  <si>
    <t>陸上貨物運送事業</t>
    <rPh sb="0" eb="2">
      <t>リクジョウ</t>
    </rPh>
    <rPh sb="2" eb="4">
      <t>カモツ</t>
    </rPh>
    <rPh sb="4" eb="6">
      <t>ウンソウ</t>
    </rPh>
    <rPh sb="6" eb="8">
      <t>ジギョウ</t>
    </rPh>
    <phoneticPr fontId="2"/>
  </si>
  <si>
    <t>飲食店</t>
    <rPh sb="0" eb="2">
      <t>インショク</t>
    </rPh>
    <rPh sb="2" eb="3">
      <t>テン</t>
    </rPh>
    <phoneticPr fontId="2"/>
  </si>
  <si>
    <t>※</t>
    <phoneticPr fontId="2"/>
  </si>
  <si>
    <t>陸上貨物運送事業は「道路貨物運送業」、「陸上貨物取扱業」を合わせたものをいいます。</t>
    <rPh sb="0" eb="2">
      <t>リクジョウ</t>
    </rPh>
    <rPh sb="2" eb="4">
      <t>カモツ</t>
    </rPh>
    <rPh sb="4" eb="6">
      <t>ウンソウ</t>
    </rPh>
    <rPh sb="6" eb="8">
      <t>ジギョウ</t>
    </rPh>
    <rPh sb="10" eb="12">
      <t>ドウロ</t>
    </rPh>
    <rPh sb="12" eb="14">
      <t>カモツ</t>
    </rPh>
    <rPh sb="14" eb="17">
      <t>ウンソウギョウ</t>
    </rPh>
    <rPh sb="20" eb="22">
      <t>リクジョウ</t>
    </rPh>
    <rPh sb="22" eb="24">
      <t>カモツ</t>
    </rPh>
    <rPh sb="24" eb="26">
      <t>トリアツカイ</t>
    </rPh>
    <rPh sb="26" eb="27">
      <t>ギョウ</t>
    </rPh>
    <rPh sb="29" eb="30">
      <t>ア</t>
    </rPh>
    <phoneticPr fontId="2"/>
  </si>
  <si>
    <t>挟まれ･
巻込まれ</t>
    <phoneticPr fontId="2"/>
  </si>
  <si>
    <t>動作の反動</t>
    <phoneticPr fontId="2"/>
  </si>
  <si>
    <t>数値は、労働者死傷病報告より集計したものであり、（　）内は死亡者で内数である。</t>
    <rPh sb="0" eb="2">
      <t>スウチ</t>
    </rPh>
    <rPh sb="4" eb="7">
      <t>ロウドウシャ</t>
    </rPh>
    <rPh sb="7" eb="9">
      <t>シショウ</t>
    </rPh>
    <rPh sb="9" eb="10">
      <t>ビョウ</t>
    </rPh>
    <rPh sb="10" eb="12">
      <t>ホウコク</t>
    </rPh>
    <rPh sb="14" eb="16">
      <t>シュウケイ</t>
    </rPh>
    <rPh sb="27" eb="28">
      <t>ナイ</t>
    </rPh>
    <rPh sb="29" eb="31">
      <t>シボウ</t>
    </rPh>
    <rPh sb="31" eb="32">
      <t>シャ</t>
    </rPh>
    <rPh sb="33" eb="35">
      <t>ウチスウ</t>
    </rPh>
    <phoneticPr fontId="2"/>
  </si>
  <si>
    <t xml:space="preserve">   ～19歳</t>
    <rPh sb="6" eb="7">
      <t>サイ</t>
    </rPh>
    <phoneticPr fontId="2"/>
  </si>
  <si>
    <t>一〇〇人
規模～</t>
    <rPh sb="0" eb="3">
      <t>１００</t>
    </rPh>
    <rPh sb="3" eb="4">
      <t>ニン</t>
    </rPh>
    <rPh sb="5" eb="7">
      <t>キボ</t>
    </rPh>
    <phoneticPr fontId="2"/>
  </si>
  <si>
    <t>～九人
規模</t>
    <rPh sb="1" eb="2">
      <t>９</t>
    </rPh>
    <rPh sb="2" eb="3">
      <t>ニン</t>
    </rPh>
    <rPh sb="4" eb="6">
      <t>キボ</t>
    </rPh>
    <phoneticPr fontId="2"/>
  </si>
  <si>
    <t>2年</t>
    <rPh sb="1" eb="2">
      <t>ネン</t>
    </rPh>
    <phoneticPr fontId="2"/>
  </si>
  <si>
    <t>その他の建設</t>
  </si>
  <si>
    <t>年齢別</t>
  </si>
  <si>
    <t>件数</t>
  </si>
  <si>
    <t>率（％）</t>
  </si>
  <si>
    <t>令和 2年  業種別災害発生月別労働災害発生状況</t>
  </si>
  <si>
    <t>1
月</t>
  </si>
  <si>
    <t>古河労働基準監督署</t>
    <rPh sb="0" eb="2">
      <t>コガ</t>
    </rPh>
    <rPh sb="2" eb="4">
      <t>ロウドウ</t>
    </rPh>
    <rPh sb="4" eb="6">
      <t>キジュン</t>
    </rPh>
    <rPh sb="6" eb="9">
      <t>カントクショ</t>
    </rPh>
    <phoneticPr fontId="2"/>
  </si>
  <si>
    <t>２年</t>
    <rPh sb="1" eb="2">
      <t>ネン</t>
    </rPh>
    <phoneticPr fontId="2"/>
  </si>
  <si>
    <t>確定版</t>
  </si>
  <si>
    <t>古河労働基準監督署</t>
    <phoneticPr fontId="13"/>
  </si>
  <si>
    <t>令和２年　労 働 災 害 発 生 状 況 （確定版）</t>
    <rPh sb="22" eb="24">
      <t>カクテイ</t>
    </rPh>
    <rPh sb="24" eb="25">
      <t>バン</t>
    </rPh>
    <phoneticPr fontId="2"/>
  </si>
  <si>
    <t>元年</t>
    <rPh sb="0" eb="1">
      <t>モト</t>
    </rPh>
    <rPh sb="1" eb="2">
      <t>ネン</t>
    </rPh>
    <phoneticPr fontId="2"/>
  </si>
  <si>
    <t>令和 2年 業種別年齢別労働災害発生状況（12月末累計）</t>
  </si>
  <si>
    <t>古河労働基準監督署</t>
  </si>
  <si>
    <t>令和 2年 業種別事業場規模別労働災害発生状況（12月末累計）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</si>
</sst>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%"/>
    <numFmt numFmtId="177" formatCode="0_ "/>
    <numFmt numFmtId="178" formatCode="[$-411]ggg\ e&quot;年 業種別事故型別労働災害発生状況（&quot;m&quot;月末累計）&quot;"/>
    <numFmt numFmtId="179" formatCode="ggge&quot;年&quot;m&quot;月集計&quot;"/>
    <numFmt numFmtId="180" formatCode="&quot;(&quot;#,##0&quot;)&quot;"/>
    <numFmt numFmtId="181" formatCode="0.0"/>
    <numFmt numFmtId="182" formatCode="[$-411]ggg\ e&quot;年 業種別事業場規模別労働災害発生状況（&quot;m&quot;月末累計）&quot;"/>
    <numFmt numFmtId="183" formatCode="[$-411]ggg\ e&quot;年 業種別年齢別労働災害発生状況（&quot;m&quot;月末累計）&quot;"/>
    <numFmt numFmtId="184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5" formatCode="&quot;(&quot;#,##0&quot;)&quot;;&quot;(&quot;@&quot;)&quot;"/>
    <numFmt numFmtId="186" formatCode="\(0\)"/>
    <numFmt numFmtId="187" formatCode="\(0\)_ ;\(\-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2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6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rgb="FF00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9" fillId="0" borderId="0"/>
  </cellStyleXfs>
  <cellXfs count="60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Border="1" applyAlignme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/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9" fillId="0" borderId="3" xfId="0" applyFont="1" applyBorder="1">
      <alignment vertical="center"/>
    </xf>
    <xf numFmtId="0" fontId="9" fillId="2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3" borderId="0" xfId="0" applyFont="1" applyFill="1">
      <alignment vertical="center"/>
    </xf>
    <xf numFmtId="0" fontId="9" fillId="0" borderId="0" xfId="0" applyFont="1" applyBorder="1">
      <alignment vertic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4" borderId="4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>
      <alignment vertical="center"/>
    </xf>
    <xf numFmtId="0" fontId="9" fillId="2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176" fontId="9" fillId="3" borderId="0" xfId="0" applyNumberFormat="1" applyFont="1" applyFill="1">
      <alignment vertic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/>
    </xf>
    <xf numFmtId="176" fontId="10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177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>
      <alignment vertical="center"/>
    </xf>
    <xf numFmtId="177" fontId="15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>
      <alignment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>
      <alignment vertical="center"/>
    </xf>
    <xf numFmtId="0" fontId="20" fillId="0" borderId="0" xfId="0" applyFont="1" applyBorder="1">
      <alignment vertical="center"/>
    </xf>
    <xf numFmtId="0" fontId="23" fillId="0" borderId="0" xfId="0" applyFont="1" applyAlignment="1"/>
    <xf numFmtId="0" fontId="0" fillId="0" borderId="0" xfId="0" applyFill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 vertical="center" textRotation="255" wrapText="1"/>
    </xf>
    <xf numFmtId="0" fontId="17" fillId="0" borderId="0" xfId="0" applyNumberFormat="1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177" fontId="1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9" xfId="0" applyFont="1" applyBorder="1" applyAlignment="1"/>
    <xf numFmtId="0" fontId="9" fillId="0" borderId="0" xfId="0" applyFont="1" applyAlignment="1">
      <alignment vertical="center" textRotation="255" wrapText="1"/>
    </xf>
    <xf numFmtId="0" fontId="9" fillId="0" borderId="9" xfId="0" applyFont="1" applyBorder="1" applyAlignment="1">
      <alignment vertical="center" textRotation="255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left"/>
    </xf>
    <xf numFmtId="3" fontId="4" fillId="0" borderId="0" xfId="0" applyNumberFormat="1" applyFont="1">
      <alignment vertical="center"/>
    </xf>
    <xf numFmtId="0" fontId="15" fillId="0" borderId="29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0" fillId="0" borderId="9" xfId="0" applyFont="1" applyBorder="1" applyAlignment="1"/>
    <xf numFmtId="0" fontId="12" fillId="0" borderId="9" xfId="0" applyFont="1" applyBorder="1" applyAlignment="1"/>
    <xf numFmtId="0" fontId="0" fillId="0" borderId="0" xfId="0" applyFont="1" applyBorder="1" applyAlignment="1"/>
    <xf numFmtId="0" fontId="27" fillId="0" borderId="0" xfId="1" applyFont="1"/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Border="1" applyAlignment="1">
      <alignment horizontal="right" vertical="center"/>
    </xf>
    <xf numFmtId="0" fontId="0" fillId="0" borderId="4" xfId="0" applyNumberFormat="1" applyBorder="1" applyAlignment="1">
      <alignment horizontal="centerContinuous" vertical="center"/>
    </xf>
    <xf numFmtId="0" fontId="0" fillId="0" borderId="63" xfId="0" applyNumberFormat="1" applyBorder="1" applyAlignment="1">
      <alignment horizontal="centerContinuous" vertical="center"/>
    </xf>
    <xf numFmtId="0" fontId="0" fillId="0" borderId="8" xfId="0" applyNumberFormat="1" applyBorder="1" applyAlignment="1">
      <alignment horizontal="centerContinuous"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9" xfId="0" applyBorder="1" applyAlignment="1">
      <alignment horizontal="center" vertical="distributed" textRotation="255" wrapText="1"/>
    </xf>
    <xf numFmtId="0" fontId="0" fillId="0" borderId="64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29" fillId="0" borderId="0" xfId="1" applyFont="1" applyBorder="1"/>
    <xf numFmtId="0" fontId="30" fillId="0" borderId="0" xfId="1" applyFont="1"/>
    <xf numFmtId="0" fontId="28" fillId="0" borderId="0" xfId="1" applyFont="1" applyAlignment="1"/>
    <xf numFmtId="0" fontId="29" fillId="0" borderId="0" xfId="1" applyFont="1" applyAlignment="1">
      <alignment horizontal="centerContinuous" vertical="center"/>
    </xf>
    <xf numFmtId="177" fontId="1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9" fillId="0" borderId="0" xfId="0" applyNumberFormat="1" applyFont="1">
      <alignment vertical="center"/>
    </xf>
    <xf numFmtId="0" fontId="27" fillId="0" borderId="0" xfId="1" applyFont="1" applyBorder="1" applyAlignment="1">
      <alignment horizontal="centerContinuous" vertical="center"/>
    </xf>
    <xf numFmtId="3" fontId="29" fillId="0" borderId="0" xfId="1" applyNumberFormat="1" applyFont="1" applyBorder="1" applyAlignment="1">
      <alignment horizontal="right"/>
    </xf>
    <xf numFmtId="185" fontId="29" fillId="0" borderId="65" xfId="1" applyNumberFormat="1" applyFont="1" applyBorder="1" applyAlignment="1">
      <alignment horizontal="right"/>
    </xf>
    <xf numFmtId="3" fontId="29" fillId="0" borderId="79" xfId="1" applyNumberFormat="1" applyFont="1" applyBorder="1" applyAlignment="1">
      <alignment horizontal="right"/>
    </xf>
    <xf numFmtId="3" fontId="29" fillId="0" borderId="9" xfId="1" applyNumberFormat="1" applyFont="1" applyBorder="1" applyAlignment="1">
      <alignment horizontal="right"/>
    </xf>
    <xf numFmtId="3" fontId="29" fillId="0" borderId="11" xfId="1" applyNumberFormat="1" applyFont="1" applyBorder="1" applyAlignment="1">
      <alignment horizontal="right"/>
    </xf>
    <xf numFmtId="185" fontId="29" fillId="0" borderId="36" xfId="1" applyNumberFormat="1" applyFont="1" applyBorder="1" applyAlignment="1">
      <alignment horizontal="right"/>
    </xf>
    <xf numFmtId="185" fontId="29" fillId="0" borderId="64" xfId="1" applyNumberFormat="1" applyFont="1" applyBorder="1" applyAlignment="1">
      <alignment horizontal="right"/>
    </xf>
    <xf numFmtId="185" fontId="29" fillId="0" borderId="45" xfId="1" applyNumberFormat="1" applyFont="1" applyBorder="1" applyAlignment="1">
      <alignment horizontal="right"/>
    </xf>
    <xf numFmtId="3" fontId="29" fillId="0" borderId="13" xfId="1" applyNumberFormat="1" applyFont="1" applyBorder="1" applyAlignment="1">
      <alignment horizontal="right"/>
    </xf>
    <xf numFmtId="3" fontId="29" fillId="0" borderId="20" xfId="1" applyNumberFormat="1" applyFont="1" applyBorder="1" applyAlignment="1">
      <alignment horizontal="right"/>
    </xf>
    <xf numFmtId="3" fontId="29" fillId="0" borderId="80" xfId="1" applyNumberFormat="1" applyFont="1" applyBorder="1" applyAlignment="1">
      <alignment horizontal="right"/>
    </xf>
    <xf numFmtId="3" fontId="29" fillId="0" borderId="10" xfId="1" applyNumberFormat="1" applyFont="1" applyBorder="1" applyAlignment="1">
      <alignment horizontal="right"/>
    </xf>
    <xf numFmtId="185" fontId="29" fillId="0" borderId="1" xfId="1" applyNumberFormat="1" applyFont="1" applyBorder="1" applyAlignment="1">
      <alignment horizontal="right"/>
    </xf>
    <xf numFmtId="185" fontId="29" fillId="0" borderId="21" xfId="1" applyNumberFormat="1" applyFont="1" applyBorder="1" applyAlignment="1">
      <alignment horizontal="right"/>
    </xf>
    <xf numFmtId="185" fontId="29" fillId="0" borderId="77" xfId="1" applyNumberFormat="1" applyFont="1" applyBorder="1" applyAlignment="1">
      <alignment horizontal="right"/>
    </xf>
    <xf numFmtId="185" fontId="29" fillId="0" borderId="7" xfId="1" applyNumberFormat="1" applyFont="1" applyBorder="1" applyAlignment="1">
      <alignment horizontal="right"/>
    </xf>
    <xf numFmtId="0" fontId="29" fillId="0" borderId="0" xfId="1" applyFont="1"/>
    <xf numFmtId="0" fontId="28" fillId="0" borderId="0" xfId="1" applyFont="1" applyAlignment="1">
      <alignment vertical="top"/>
    </xf>
    <xf numFmtId="0" fontId="31" fillId="0" borderId="0" xfId="1" applyFont="1"/>
    <xf numFmtId="3" fontId="9" fillId="0" borderId="0" xfId="0" applyNumberFormat="1" applyFont="1" applyAlignment="1">
      <alignment vertical="center"/>
    </xf>
    <xf numFmtId="177" fontId="12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right" vertical="center" shrinkToFit="1"/>
    </xf>
    <xf numFmtId="3" fontId="15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20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0" fillId="0" borderId="0" xfId="0" applyNumberForma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/>
    <xf numFmtId="3" fontId="15" fillId="2" borderId="80" xfId="0" applyNumberFormat="1" applyFont="1" applyFill="1" applyBorder="1" applyAlignment="1">
      <alignment horizontal="right" vertical="center" shrinkToFit="1"/>
    </xf>
    <xf numFmtId="3" fontId="15" fillId="2" borderId="24" xfId="0" applyNumberFormat="1" applyFont="1" applyFill="1" applyBorder="1" applyAlignment="1">
      <alignment horizontal="right" vertical="center" shrinkToFit="1"/>
    </xf>
    <xf numFmtId="0" fontId="15" fillId="0" borderId="30" xfId="0" applyNumberFormat="1" applyFont="1" applyFill="1" applyBorder="1" applyAlignment="1">
      <alignment horizontal="right" vertical="center" shrinkToFit="1"/>
    </xf>
    <xf numFmtId="3" fontId="15" fillId="0" borderId="32" xfId="0" applyNumberFormat="1" applyFont="1" applyFill="1" applyBorder="1" applyAlignment="1">
      <alignment horizontal="right" vertical="center" shrinkToFit="1"/>
    </xf>
    <xf numFmtId="3" fontId="15" fillId="2" borderId="69" xfId="0" applyNumberFormat="1" applyFont="1" applyFill="1" applyBorder="1" applyAlignment="1">
      <alignment horizontal="right" vertical="center" shrinkToFit="1"/>
    </xf>
    <xf numFmtId="3" fontId="15" fillId="2" borderId="25" xfId="0" applyNumberFormat="1" applyFont="1" applyFill="1" applyBorder="1" applyAlignment="1">
      <alignment horizontal="right" vertical="center" shrinkToFit="1"/>
    </xf>
    <xf numFmtId="3" fontId="15" fillId="0" borderId="26" xfId="0" applyNumberFormat="1" applyFont="1" applyFill="1" applyBorder="1" applyAlignment="1">
      <alignment horizontal="right" vertical="center" shrinkToFit="1"/>
    </xf>
    <xf numFmtId="3" fontId="15" fillId="0" borderId="25" xfId="0" applyNumberFormat="1" applyFont="1" applyFill="1" applyBorder="1" applyAlignment="1">
      <alignment horizontal="right" vertical="center" shrinkToFit="1"/>
    </xf>
    <xf numFmtId="0" fontId="15" fillId="0" borderId="26" xfId="0" applyNumberFormat="1" applyFont="1" applyFill="1" applyBorder="1" applyAlignment="1">
      <alignment horizontal="right" vertical="center" shrinkToFit="1"/>
    </xf>
    <xf numFmtId="3" fontId="15" fillId="2" borderId="26" xfId="0" applyNumberFormat="1" applyFont="1" applyFill="1" applyBorder="1" applyAlignment="1">
      <alignment horizontal="right" vertical="center" shrinkToFit="1"/>
    </xf>
    <xf numFmtId="3" fontId="15" fillId="2" borderId="47" xfId="0" applyNumberFormat="1" applyFont="1" applyFill="1" applyBorder="1" applyAlignment="1">
      <alignment horizontal="right" vertical="center" shrinkToFit="1"/>
    </xf>
    <xf numFmtId="0" fontId="15" fillId="0" borderId="36" xfId="0" applyNumberFormat="1" applyFont="1" applyBorder="1" applyAlignment="1">
      <alignment horizontal="right" vertical="center" shrinkToFit="1"/>
    </xf>
    <xf numFmtId="0" fontId="15" fillId="0" borderId="46" xfId="0" applyNumberFormat="1" applyFont="1" applyFill="1" applyBorder="1" applyAlignment="1">
      <alignment horizontal="right" vertical="center" shrinkToFit="1"/>
    </xf>
    <xf numFmtId="0" fontId="15" fillId="0" borderId="37" xfId="0" applyNumberFormat="1" applyFont="1" applyBorder="1" applyAlignment="1">
      <alignment horizontal="right" vertical="center" shrinkToFit="1"/>
    </xf>
    <xf numFmtId="0" fontId="15" fillId="0" borderId="47" xfId="0" applyNumberFormat="1" applyFont="1" applyFill="1" applyBorder="1" applyAlignment="1">
      <alignment horizontal="right" vertical="center" shrinkToFit="1"/>
    </xf>
    <xf numFmtId="0" fontId="15" fillId="6" borderId="38" xfId="0" applyNumberFormat="1" applyFont="1" applyFill="1" applyBorder="1" applyAlignment="1">
      <alignment horizontal="right" vertical="center" shrinkToFit="1"/>
    </xf>
    <xf numFmtId="0" fontId="15" fillId="6" borderId="48" xfId="0" applyNumberFormat="1" applyFont="1" applyFill="1" applyBorder="1" applyAlignment="1">
      <alignment horizontal="right" vertical="center" shrinkToFit="1"/>
    </xf>
    <xf numFmtId="0" fontId="15" fillId="6" borderId="40" xfId="0" applyNumberFormat="1" applyFont="1" applyFill="1" applyBorder="1" applyAlignment="1">
      <alignment horizontal="right" vertical="center" shrinkToFit="1"/>
    </xf>
    <xf numFmtId="0" fontId="15" fillId="6" borderId="41" xfId="0" applyNumberFormat="1" applyFont="1" applyFill="1" applyBorder="1" applyAlignment="1">
      <alignment horizontal="right" vertical="center" shrinkToFit="1"/>
    </xf>
    <xf numFmtId="3" fontId="15" fillId="2" borderId="42" xfId="0" applyNumberFormat="1" applyFont="1" applyFill="1" applyBorder="1" applyAlignment="1">
      <alignment horizontal="right" vertical="center" shrinkToFit="1"/>
    </xf>
    <xf numFmtId="3" fontId="15" fillId="2" borderId="49" xfId="0" applyNumberFormat="1" applyFont="1" applyFill="1" applyBorder="1" applyAlignment="1">
      <alignment horizontal="right" vertical="center" shrinkToFit="1"/>
    </xf>
    <xf numFmtId="0" fontId="15" fillId="0" borderId="66" xfId="0" applyNumberFormat="1" applyFont="1" applyFill="1" applyBorder="1" applyAlignment="1">
      <alignment horizontal="right" vertical="center" shrinkToFit="1"/>
    </xf>
    <xf numFmtId="3" fontId="15" fillId="0" borderId="49" xfId="0" applyNumberFormat="1" applyFont="1" applyFill="1" applyBorder="1" applyAlignment="1">
      <alignment horizontal="right" vertical="center" shrinkToFit="1"/>
    </xf>
    <xf numFmtId="0" fontId="15" fillId="0" borderId="42" xfId="0" applyNumberFormat="1" applyFont="1" applyBorder="1" applyAlignment="1">
      <alignment horizontal="right" vertical="center" shrinkToFit="1"/>
    </xf>
    <xf numFmtId="0" fontId="15" fillId="0" borderId="49" xfId="0" applyNumberFormat="1" applyFont="1" applyFill="1" applyBorder="1" applyAlignment="1">
      <alignment horizontal="right" vertical="center" shrinkToFit="1"/>
    </xf>
    <xf numFmtId="3" fontId="15" fillId="0" borderId="69" xfId="0" applyNumberFormat="1" applyFont="1" applyFill="1" applyBorder="1" applyAlignment="1">
      <alignment horizontal="right" vertical="center" shrinkToFit="1"/>
    </xf>
    <xf numFmtId="3" fontId="15" fillId="0" borderId="47" xfId="0" applyNumberFormat="1" applyFont="1" applyFill="1" applyBorder="1" applyAlignment="1">
      <alignment horizontal="right" vertical="center" shrinkToFit="1"/>
    </xf>
    <xf numFmtId="0" fontId="15" fillId="0" borderId="26" xfId="0" applyNumberFormat="1" applyFont="1" applyBorder="1" applyAlignment="1">
      <alignment horizontal="right" vertical="center" shrinkToFit="1"/>
    </xf>
    <xf numFmtId="0" fontId="15" fillId="6" borderId="27" xfId="0" applyNumberFormat="1" applyFont="1" applyFill="1" applyBorder="1" applyAlignment="1">
      <alignment horizontal="right" vertical="center" shrinkToFit="1"/>
    </xf>
    <xf numFmtId="0" fontId="15" fillId="6" borderId="50" xfId="0" applyNumberFormat="1" applyFont="1" applyFill="1" applyBorder="1" applyAlignment="1">
      <alignment horizontal="right" vertical="center" shrinkToFit="1"/>
    </xf>
    <xf numFmtId="0" fontId="15" fillId="6" borderId="29" xfId="0" applyNumberFormat="1" applyFont="1" applyFill="1" applyBorder="1" applyAlignment="1">
      <alignment horizontal="right" vertical="center" shrinkToFit="1"/>
    </xf>
    <xf numFmtId="0" fontId="15" fillId="6" borderId="35" xfId="0" applyNumberFormat="1" applyFont="1" applyFill="1" applyBorder="1" applyAlignment="1">
      <alignment horizontal="right" vertical="center" shrinkToFit="1"/>
    </xf>
    <xf numFmtId="3" fontId="15" fillId="2" borderId="43" xfId="0" applyNumberFormat="1" applyFont="1" applyFill="1" applyBorder="1" applyAlignment="1">
      <alignment horizontal="right" vertical="center" shrinkToFit="1"/>
    </xf>
    <xf numFmtId="3" fontId="15" fillId="2" borderId="51" xfId="0" applyNumberFormat="1" applyFont="1" applyFill="1" applyBorder="1" applyAlignment="1">
      <alignment horizontal="right" vertical="center" shrinkToFit="1"/>
    </xf>
    <xf numFmtId="0" fontId="15" fillId="0" borderId="43" xfId="0" applyNumberFormat="1" applyFont="1" applyFill="1" applyBorder="1" applyAlignment="1">
      <alignment horizontal="right" vertical="center" shrinkToFit="1"/>
    </xf>
    <xf numFmtId="3" fontId="15" fillId="0" borderId="33" xfId="0" applyNumberFormat="1" applyFont="1" applyFill="1" applyBorder="1" applyAlignment="1">
      <alignment horizontal="right" vertical="center" shrinkToFit="1"/>
    </xf>
    <xf numFmtId="0" fontId="15" fillId="0" borderId="45" xfId="0" applyNumberFormat="1" applyFont="1" applyBorder="1" applyAlignment="1">
      <alignment horizontal="right" vertical="center" shrinkToFit="1"/>
    </xf>
    <xf numFmtId="0" fontId="15" fillId="0" borderId="51" xfId="0" applyNumberFormat="1" applyFont="1" applyFill="1" applyBorder="1" applyAlignment="1">
      <alignment horizontal="right" vertical="center" shrinkToFit="1"/>
    </xf>
    <xf numFmtId="3" fontId="15" fillId="6" borderId="51" xfId="0" applyNumberFormat="1" applyFont="1" applyFill="1" applyBorder="1" applyAlignment="1">
      <alignment horizontal="right" vertical="center" shrinkToFit="1"/>
    </xf>
    <xf numFmtId="0" fontId="15" fillId="6" borderId="10" xfId="0" applyNumberFormat="1" applyFont="1" applyFill="1" applyBorder="1" applyAlignment="1">
      <alignment horizontal="right" vertical="center" shrinkToFit="1"/>
    </xf>
    <xf numFmtId="3" fontId="15" fillId="6" borderId="33" xfId="0" applyNumberFormat="1" applyFont="1" applyFill="1" applyBorder="1" applyAlignment="1">
      <alignment horizontal="right" vertical="center" shrinkToFit="1"/>
    </xf>
    <xf numFmtId="3" fontId="15" fillId="0" borderId="45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horizontal="right" vertical="center" shrinkToFit="1"/>
    </xf>
    <xf numFmtId="3" fontId="15" fillId="0" borderId="23" xfId="0" applyNumberFormat="1" applyFont="1" applyBorder="1" applyAlignment="1">
      <alignment horizontal="right" vertical="center" shrinkToFit="1"/>
    </xf>
    <xf numFmtId="3" fontId="15" fillId="0" borderId="49" xfId="0" applyNumberFormat="1" applyFont="1" applyBorder="1" applyAlignment="1">
      <alignment horizontal="right" vertical="center" shrinkToFit="1"/>
    </xf>
    <xf numFmtId="3" fontId="15" fillId="0" borderId="26" xfId="0" applyNumberFormat="1" applyFont="1" applyBorder="1" applyAlignment="1">
      <alignment horizontal="right" vertical="center" shrinkToFit="1"/>
    </xf>
    <xf numFmtId="3" fontId="15" fillId="0" borderId="22" xfId="0" applyNumberFormat="1" applyFont="1" applyBorder="1" applyAlignment="1">
      <alignment horizontal="right" vertical="center" shrinkToFit="1"/>
    </xf>
    <xf numFmtId="3" fontId="15" fillId="0" borderId="47" xfId="0" applyNumberFormat="1" applyFont="1" applyBorder="1" applyAlignment="1">
      <alignment horizontal="right" vertical="center" shrinkToFit="1"/>
    </xf>
    <xf numFmtId="0" fontId="15" fillId="6" borderId="27" xfId="0" applyNumberFormat="1" applyFont="1" applyFill="1" applyBorder="1" applyAlignment="1">
      <alignment horizontal="right" vertical="center"/>
    </xf>
    <xf numFmtId="0" fontId="15" fillId="6" borderId="28" xfId="0" applyNumberFormat="1" applyFont="1" applyFill="1" applyBorder="1" applyAlignment="1">
      <alignment horizontal="right" vertical="center"/>
    </xf>
    <xf numFmtId="0" fontId="15" fillId="6" borderId="50" xfId="0" applyNumberFormat="1" applyFont="1" applyFill="1" applyBorder="1" applyAlignment="1">
      <alignment horizontal="right" vertical="center"/>
    </xf>
    <xf numFmtId="0" fontId="15" fillId="6" borderId="38" xfId="0" applyNumberFormat="1" applyFont="1" applyFill="1" applyBorder="1" applyAlignment="1">
      <alignment horizontal="right" vertical="center"/>
    </xf>
    <xf numFmtId="0" fontId="15" fillId="6" borderId="39" xfId="0" applyNumberFormat="1" applyFont="1" applyFill="1" applyBorder="1" applyAlignment="1">
      <alignment horizontal="right" vertical="center"/>
    </xf>
    <xf numFmtId="0" fontId="15" fillId="6" borderId="48" xfId="0" applyNumberFormat="1" applyFont="1" applyFill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 shrinkToFit="1"/>
    </xf>
    <xf numFmtId="3" fontId="15" fillId="0" borderId="44" xfId="0" applyNumberFormat="1" applyFont="1" applyBorder="1" applyAlignment="1">
      <alignment horizontal="right" vertical="center" shrinkToFit="1"/>
    </xf>
    <xf numFmtId="3" fontId="15" fillId="0" borderId="51" xfId="0" applyNumberFormat="1" applyFont="1" applyBorder="1" applyAlignment="1">
      <alignment horizontal="right" vertical="center" shrinkToFit="1"/>
    </xf>
    <xf numFmtId="3" fontId="15" fillId="6" borderId="43" xfId="0" applyNumberFormat="1" applyFont="1" applyFill="1" applyBorder="1" applyAlignment="1">
      <alignment horizontal="right" vertical="center"/>
    </xf>
    <xf numFmtId="3" fontId="15" fillId="6" borderId="44" xfId="0" applyNumberFormat="1" applyFont="1" applyFill="1" applyBorder="1" applyAlignment="1">
      <alignment horizontal="right" vertical="center"/>
    </xf>
    <xf numFmtId="3" fontId="15" fillId="6" borderId="51" xfId="0" applyNumberFormat="1" applyFont="1" applyFill="1" applyBorder="1" applyAlignment="1">
      <alignment horizontal="right"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3" xfId="0" applyNumberFormat="1" applyFont="1" applyBorder="1" applyAlignment="1">
      <alignment horizontal="right" vertical="center" shrinkToFit="1"/>
    </xf>
    <xf numFmtId="180" fontId="15" fillId="0" borderId="49" xfId="0" applyNumberFormat="1" applyFont="1" applyFill="1" applyBorder="1" applyAlignment="1">
      <alignment vertical="center"/>
    </xf>
    <xf numFmtId="180" fontId="15" fillId="0" borderId="47" xfId="0" applyNumberFormat="1" applyFont="1" applyFill="1" applyBorder="1" applyAlignment="1">
      <alignment vertical="center"/>
    </xf>
    <xf numFmtId="180" fontId="15" fillId="6" borderId="50" xfId="0" applyNumberFormat="1" applyFont="1" applyFill="1" applyBorder="1" applyAlignment="1">
      <alignment vertical="center"/>
    </xf>
    <xf numFmtId="180" fontId="15" fillId="6" borderId="51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0" fontId="15" fillId="6" borderId="35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3" fontId="15" fillId="6" borderId="45" xfId="0" applyNumberFormat="1" applyFont="1" applyFill="1" applyBorder="1" applyAlignment="1">
      <alignment vertical="center"/>
    </xf>
    <xf numFmtId="180" fontId="15" fillId="0" borderId="66" xfId="0" applyNumberFormat="1" applyFont="1" applyFill="1" applyBorder="1" applyAlignment="1">
      <alignment vertical="center"/>
    </xf>
    <xf numFmtId="180" fontId="15" fillId="0" borderId="69" xfId="0" applyNumberFormat="1" applyFont="1" applyFill="1" applyBorder="1" applyAlignment="1">
      <alignment vertical="center"/>
    </xf>
    <xf numFmtId="180" fontId="15" fillId="6" borderId="72" xfId="0" applyNumberFormat="1" applyFont="1" applyFill="1" applyBorder="1" applyAlignment="1">
      <alignment vertical="center"/>
    </xf>
    <xf numFmtId="180" fontId="15" fillId="6" borderId="10" xfId="0" applyNumberFormat="1" applyFont="1" applyFill="1" applyBorder="1" applyAlignment="1">
      <alignment vertical="center"/>
    </xf>
    <xf numFmtId="180" fontId="15" fillId="11" borderId="49" xfId="0" applyNumberFormat="1" applyFont="1" applyFill="1" applyBorder="1" applyAlignment="1">
      <alignment horizontal="center" vertical="center"/>
    </xf>
    <xf numFmtId="180" fontId="15" fillId="11" borderId="47" xfId="0" applyNumberFormat="1" applyFont="1" applyFill="1" applyBorder="1" applyAlignment="1">
      <alignment horizontal="center" vertical="center"/>
    </xf>
    <xf numFmtId="180" fontId="15" fillId="10" borderId="50" xfId="0" applyNumberFormat="1" applyFont="1" applyFill="1" applyBorder="1" applyAlignment="1">
      <alignment vertical="center"/>
    </xf>
    <xf numFmtId="180" fontId="15" fillId="10" borderId="50" xfId="0" applyNumberFormat="1" applyFont="1" applyFill="1" applyBorder="1" applyAlignment="1">
      <alignment horizontal="center" vertical="center"/>
    </xf>
    <xf numFmtId="180" fontId="15" fillId="11" borderId="51" xfId="0" applyNumberFormat="1" applyFont="1" applyFill="1" applyBorder="1" applyAlignment="1">
      <alignment horizontal="center" vertical="center"/>
    </xf>
    <xf numFmtId="180" fontId="15" fillId="10" borderId="51" xfId="0" applyNumberFormat="1" applyFont="1" applyFill="1" applyBorder="1" applyAlignment="1">
      <alignment horizontal="center" vertical="center"/>
    </xf>
    <xf numFmtId="3" fontId="15" fillId="11" borderId="68" xfId="0" applyNumberFormat="1" applyFont="1" applyFill="1" applyBorder="1" applyAlignment="1">
      <alignment horizontal="center" vertical="center"/>
    </xf>
    <xf numFmtId="3" fontId="15" fillId="11" borderId="71" xfId="0" applyNumberFormat="1" applyFont="1" applyFill="1" applyBorder="1" applyAlignment="1">
      <alignment horizontal="center" vertical="center"/>
    </xf>
    <xf numFmtId="3" fontId="15" fillId="11" borderId="7" xfId="0" applyNumberFormat="1" applyFont="1" applyFill="1" applyBorder="1" applyAlignment="1">
      <alignment horizontal="center" vertical="center"/>
    </xf>
    <xf numFmtId="180" fontId="15" fillId="0" borderId="49" xfId="0" applyNumberFormat="1" applyFont="1" applyBorder="1" applyAlignment="1">
      <alignment vertical="center"/>
    </xf>
    <xf numFmtId="180" fontId="15" fillId="0" borderId="47" xfId="0" applyNumberFormat="1" applyFont="1" applyBorder="1" applyAlignment="1">
      <alignment vertical="center"/>
    </xf>
    <xf numFmtId="180" fontId="15" fillId="0" borderId="51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0" fontId="15" fillId="10" borderId="35" xfId="0" applyNumberFormat="1" applyFont="1" applyFill="1" applyBorder="1" applyAlignment="1">
      <alignment vertical="center"/>
    </xf>
    <xf numFmtId="180" fontId="15" fillId="0" borderId="75" xfId="0" applyNumberFormat="1" applyFont="1" applyBorder="1" applyAlignment="1">
      <alignment vertical="center"/>
    </xf>
    <xf numFmtId="3" fontId="15" fillId="0" borderId="63" xfId="0" applyNumberFormat="1" applyFont="1" applyBorder="1" applyAlignment="1">
      <alignment vertical="center"/>
    </xf>
    <xf numFmtId="180" fontId="15" fillId="0" borderId="46" xfId="0" applyNumberFormat="1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3" fontId="15" fillId="6" borderId="38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Border="1">
      <alignment vertical="center"/>
    </xf>
    <xf numFmtId="3" fontId="15" fillId="0" borderId="6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178" fontId="32" fillId="0" borderId="0" xfId="1" applyNumberFormat="1" applyFont="1" applyAlignment="1">
      <alignment horizontal="centerContinuous" vertical="center"/>
    </xf>
    <xf numFmtId="0" fontId="15" fillId="10" borderId="74" xfId="0" applyNumberFormat="1" applyFont="1" applyFill="1" applyBorder="1" applyAlignment="1">
      <alignment horizontal="center" vertical="center"/>
    </xf>
    <xf numFmtId="3" fontId="15" fillId="10" borderId="74" xfId="0" applyNumberFormat="1" applyFont="1" applyFill="1" applyBorder="1" applyAlignment="1">
      <alignment horizontal="center" vertical="center"/>
    </xf>
    <xf numFmtId="3" fontId="15" fillId="10" borderId="7" xfId="0" applyNumberFormat="1" applyFont="1" applyFill="1" applyBorder="1" applyAlignment="1">
      <alignment horizontal="center" vertical="center"/>
    </xf>
    <xf numFmtId="186" fontId="15" fillId="0" borderId="8" xfId="0" applyNumberFormat="1" applyFont="1" applyFill="1" applyBorder="1" applyAlignment="1">
      <alignment horizontal="left" vertical="center"/>
    </xf>
    <xf numFmtId="187" fontId="15" fillId="0" borderId="0" xfId="0" applyNumberFormat="1" applyFont="1" applyFill="1" applyBorder="1" applyAlignment="1">
      <alignment horizontal="lef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9" xfId="0" applyNumberFormat="1" applyFont="1" applyFill="1" applyBorder="1" applyAlignment="1">
      <alignment vertical="center"/>
    </xf>
    <xf numFmtId="3" fontId="15" fillId="0" borderId="60" xfId="0" applyNumberFormat="1" applyFont="1" applyFill="1" applyBorder="1" applyAlignment="1">
      <alignment vertical="center"/>
    </xf>
    <xf numFmtId="180" fontId="15" fillId="0" borderId="69" xfId="0" applyNumberFormat="1" applyFont="1" applyBorder="1" applyAlignment="1">
      <alignment vertical="center"/>
    </xf>
    <xf numFmtId="180" fontId="15" fillId="0" borderId="70" xfId="0" applyNumberFormat="1" applyFont="1" applyFill="1" applyBorder="1" applyAlignment="1">
      <alignment vertical="center"/>
    </xf>
    <xf numFmtId="180" fontId="15" fillId="0" borderId="10" xfId="0" applyNumberFormat="1" applyFont="1" applyFill="1" applyBorder="1" applyAlignment="1">
      <alignment vertical="center"/>
    </xf>
    <xf numFmtId="180" fontId="15" fillId="0" borderId="51" xfId="0" applyNumberFormat="1" applyFont="1" applyFill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180" fontId="15" fillId="0" borderId="4" xfId="0" applyNumberFormat="1" applyFont="1" applyBorder="1" applyAlignment="1">
      <alignment horizontal="right" vertical="center"/>
    </xf>
    <xf numFmtId="180" fontId="15" fillId="0" borderId="4" xfId="0" applyNumberFormat="1" applyFont="1" applyBorder="1" applyAlignment="1">
      <alignment vertical="center"/>
    </xf>
    <xf numFmtId="180" fontId="15" fillId="0" borderId="55" xfId="0" applyNumberFormat="1" applyFont="1" applyFill="1" applyBorder="1" applyAlignment="1">
      <alignment horizontal="left" vertical="center"/>
    </xf>
    <xf numFmtId="180" fontId="15" fillId="0" borderId="56" xfId="0" applyNumberFormat="1" applyFont="1" applyFill="1" applyBorder="1" applyAlignment="1">
      <alignment horizontal="left" vertical="center"/>
    </xf>
    <xf numFmtId="180" fontId="15" fillId="0" borderId="57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179" fontId="28" fillId="0" borderId="0" xfId="1" applyNumberFormat="1" applyFont="1" applyAlignment="1">
      <alignment horizontal="left" vertical="center"/>
    </xf>
    <xf numFmtId="186" fontId="15" fillId="0" borderId="0" xfId="0" applyNumberFormat="1" applyFont="1" applyFill="1" applyBorder="1" applyAlignment="1">
      <alignment vertical="center"/>
    </xf>
    <xf numFmtId="186" fontId="15" fillId="0" borderId="8" xfId="0" applyNumberFormat="1" applyFont="1" applyFill="1" applyBorder="1" applyAlignment="1">
      <alignment vertical="center"/>
    </xf>
    <xf numFmtId="0" fontId="29" fillId="0" borderId="6" xfId="1" applyFont="1" applyBorder="1" applyAlignment="1">
      <alignment horizontal="right" vertical="top"/>
    </xf>
    <xf numFmtId="0" fontId="29" fillId="0" borderId="0" xfId="1" applyFont="1"/>
    <xf numFmtId="0" fontId="29" fillId="0" borderId="12" xfId="1" applyFont="1" applyBorder="1"/>
    <xf numFmtId="0" fontId="29" fillId="0" borderId="78" xfId="1" applyFont="1" applyBorder="1"/>
    <xf numFmtId="0" fontId="29" fillId="0" borderId="3" xfId="1" applyFont="1" applyBorder="1"/>
    <xf numFmtId="0" fontId="28" fillId="0" borderId="0" xfId="1" applyFont="1" applyAlignment="1">
      <alignment vertical="top"/>
    </xf>
    <xf numFmtId="180" fontId="29" fillId="0" borderId="65" xfId="1" applyNumberFormat="1" applyFont="1" applyBorder="1"/>
    <xf numFmtId="180" fontId="29" fillId="0" borderId="36" xfId="1" applyNumberFormat="1" applyFont="1" applyBorder="1"/>
    <xf numFmtId="180" fontId="29" fillId="0" borderId="64" xfId="1" applyNumberFormat="1" applyFont="1" applyBorder="1"/>
    <xf numFmtId="180" fontId="29" fillId="0" borderId="45" xfId="1" applyNumberFormat="1" applyFont="1" applyBorder="1"/>
    <xf numFmtId="181" fontId="29" fillId="0" borderId="0" xfId="1" applyNumberFormat="1" applyFont="1" applyBorder="1"/>
    <xf numFmtId="180" fontId="29" fillId="0" borderId="77" xfId="1" applyNumberFormat="1" applyFont="1" applyBorder="1"/>
    <xf numFmtId="180" fontId="29" fillId="0" borderId="1" xfId="1" applyNumberFormat="1" applyFont="1" applyBorder="1"/>
    <xf numFmtId="180" fontId="29" fillId="0" borderId="7" xfId="1" applyNumberFormat="1" applyFont="1" applyBorder="1"/>
    <xf numFmtId="3" fontId="29" fillId="0" borderId="0" xfId="1" applyNumberFormat="1" applyFont="1" applyBorder="1"/>
    <xf numFmtId="3" fontId="29" fillId="0" borderId="79" xfId="1" applyNumberFormat="1" applyFont="1" applyBorder="1"/>
    <xf numFmtId="3" fontId="29" fillId="0" borderId="9" xfId="1" applyNumberFormat="1" applyFont="1" applyBorder="1"/>
    <xf numFmtId="3" fontId="29" fillId="0" borderId="11" xfId="1" applyNumberFormat="1" applyFont="1" applyBorder="1"/>
    <xf numFmtId="180" fontId="29" fillId="0" borderId="21" xfId="1" applyNumberFormat="1" applyFont="1" applyBorder="1"/>
    <xf numFmtId="3" fontId="29" fillId="0" borderId="20" xfId="1" applyNumberFormat="1" applyFont="1" applyBorder="1"/>
    <xf numFmtId="3" fontId="29" fillId="0" borderId="80" xfId="1" applyNumberFormat="1" applyFont="1" applyBorder="1"/>
    <xf numFmtId="3" fontId="29" fillId="0" borderId="13" xfId="1" applyNumberFormat="1" applyFont="1" applyBorder="1"/>
    <xf numFmtId="3" fontId="29" fillId="0" borderId="10" xfId="1" applyNumberFormat="1" applyFont="1" applyBorder="1"/>
    <xf numFmtId="0" fontId="29" fillId="0" borderId="2" xfId="1" applyFont="1" applyBorder="1" applyAlignment="1">
      <alignment horizontal="distributed" justifyLastLine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5" fillId="0" borderId="3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5" fillId="6" borderId="41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textRotation="255"/>
    </xf>
    <xf numFmtId="0" fontId="15" fillId="0" borderId="54" xfId="0" applyFont="1" applyBorder="1" applyAlignment="1">
      <alignment horizontal="center" vertical="center" textRotation="255"/>
    </xf>
    <xf numFmtId="0" fontId="15" fillId="0" borderId="53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 shrinkToFi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6" borderId="35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176" fontId="15" fillId="0" borderId="75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5" fillId="0" borderId="51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180" fontId="15" fillId="6" borderId="4" xfId="0" applyNumberFormat="1" applyFont="1" applyFill="1" applyBorder="1" applyAlignment="1">
      <alignment horizontal="left" vertical="center"/>
    </xf>
    <xf numFmtId="180" fontId="15" fillId="6" borderId="5" xfId="0" applyNumberFormat="1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5" fillId="6" borderId="21" xfId="0" applyFont="1" applyFill="1" applyBorder="1" applyAlignment="1">
      <alignment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255" wrapText="1"/>
    </xf>
    <xf numFmtId="0" fontId="10" fillId="0" borderId="63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64" xfId="0" applyFont="1" applyFill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textRotation="255" wrapText="1"/>
    </xf>
    <xf numFmtId="0" fontId="10" fillId="0" borderId="62" xfId="0" applyFont="1" applyBorder="1" applyAlignment="1">
      <alignment horizontal="center" vertical="center" textRotation="255" wrapText="1"/>
    </xf>
    <xf numFmtId="0" fontId="10" fillId="0" borderId="56" xfId="0" applyFont="1" applyBorder="1" applyAlignment="1">
      <alignment horizontal="center" vertical="center" textRotation="255" wrapText="1"/>
    </xf>
    <xf numFmtId="0" fontId="10" fillId="0" borderId="61" xfId="0" applyFont="1" applyBorder="1" applyAlignment="1">
      <alignment horizontal="center" vertical="center" textRotation="255" wrapText="1"/>
    </xf>
    <xf numFmtId="0" fontId="10" fillId="0" borderId="75" xfId="0" applyFont="1" applyBorder="1" applyAlignment="1">
      <alignment horizontal="center" vertical="center" textRotation="255" wrapText="1"/>
    </xf>
    <xf numFmtId="0" fontId="10" fillId="0" borderId="76" xfId="0" applyFont="1" applyBorder="1" applyAlignment="1">
      <alignment horizontal="center" vertical="center" textRotation="255" wrapText="1"/>
    </xf>
    <xf numFmtId="0" fontId="10" fillId="0" borderId="75" xfId="0" applyFont="1" applyBorder="1" applyAlignment="1">
      <alignment horizontal="center" vertical="center" textRotation="255"/>
    </xf>
    <xf numFmtId="0" fontId="10" fillId="0" borderId="63" xfId="0" applyFont="1" applyBorder="1" applyAlignment="1">
      <alignment horizontal="center" vertical="center" textRotation="255"/>
    </xf>
    <xf numFmtId="0" fontId="10" fillId="0" borderId="81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 textRotation="255"/>
    </xf>
    <xf numFmtId="0" fontId="10" fillId="0" borderId="75" xfId="0" applyFont="1" applyFill="1" applyBorder="1" applyAlignment="1">
      <alignment horizontal="center" vertical="center" textRotation="255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76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5" fillId="6" borderId="72" xfId="0" applyFont="1" applyFill="1" applyBorder="1" applyAlignment="1">
      <alignment horizontal="center" vertical="center"/>
    </xf>
    <xf numFmtId="0" fontId="15" fillId="6" borderId="73" xfId="0" applyFont="1" applyFill="1" applyBorder="1" applyAlignment="1">
      <alignment horizontal="center" vertical="center"/>
    </xf>
    <xf numFmtId="0" fontId="15" fillId="6" borderId="74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textRotation="255" wrapText="1"/>
    </xf>
    <xf numFmtId="0" fontId="10" fillId="0" borderId="65" xfId="0" applyFont="1" applyFill="1" applyBorder="1" applyAlignment="1">
      <alignment horizontal="center" vertical="center" textRotation="255" wrapText="1"/>
    </xf>
    <xf numFmtId="0" fontId="10" fillId="0" borderId="63" xfId="0" applyFont="1" applyBorder="1" applyAlignment="1">
      <alignment horizontal="center" vertical="center" textRotation="255" wrapText="1"/>
    </xf>
    <xf numFmtId="0" fontId="10" fillId="0" borderId="81" xfId="0" applyFont="1" applyBorder="1" applyAlignment="1">
      <alignment horizontal="center" vertical="center" textRotation="255" wrapText="1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5" fillId="6" borderId="82" xfId="0" applyFont="1" applyFill="1" applyBorder="1" applyAlignment="1">
      <alignment horizontal="center" vertical="center"/>
    </xf>
    <xf numFmtId="0" fontId="15" fillId="6" borderId="83" xfId="0" applyFont="1" applyFill="1" applyBorder="1" applyAlignment="1">
      <alignment horizontal="center" vertical="center"/>
    </xf>
    <xf numFmtId="0" fontId="15" fillId="6" borderId="84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176" fontId="15" fillId="0" borderId="51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0" fontId="29" fillId="0" borderId="0" xfId="2"/>
    <xf numFmtId="0" fontId="29" fillId="0" borderId="0" xfId="1" applyFont="1"/>
    <xf numFmtId="0" fontId="29" fillId="0" borderId="6" xfId="1" applyFont="1" applyBorder="1" applyAlignment="1">
      <alignment horizontal="right" vertical="top"/>
    </xf>
    <xf numFmtId="0" fontId="29" fillId="0" borderId="12" xfId="1" applyFont="1" applyBorder="1"/>
    <xf numFmtId="0" fontId="29" fillId="0" borderId="78" xfId="1" applyFont="1" applyBorder="1"/>
    <xf numFmtId="0" fontId="29" fillId="0" borderId="3" xfId="1" applyFont="1" applyBorder="1"/>
    <xf numFmtId="180" fontId="29" fillId="0" borderId="65" xfId="1" applyNumberFormat="1" applyFont="1" applyBorder="1"/>
    <xf numFmtId="180" fontId="29" fillId="0" borderId="36" xfId="1" applyNumberFormat="1" applyFont="1" applyBorder="1"/>
    <xf numFmtId="180" fontId="29" fillId="0" borderId="64" xfId="1" applyNumberFormat="1" applyFont="1" applyBorder="1"/>
    <xf numFmtId="180" fontId="29" fillId="0" borderId="45" xfId="1" applyNumberFormat="1" applyFont="1" applyBorder="1"/>
    <xf numFmtId="181" fontId="29" fillId="0" borderId="0" xfId="1" applyNumberFormat="1" applyFont="1" applyBorder="1"/>
    <xf numFmtId="180" fontId="29" fillId="0" borderId="77" xfId="1" applyNumberFormat="1" applyFont="1" applyBorder="1"/>
    <xf numFmtId="180" fontId="29" fillId="0" borderId="1" xfId="1" applyNumberFormat="1" applyFont="1" applyBorder="1"/>
    <xf numFmtId="180" fontId="29" fillId="0" borderId="7" xfId="1" applyNumberFormat="1" applyFont="1" applyBorder="1"/>
    <xf numFmtId="3" fontId="29" fillId="0" borderId="0" xfId="1" applyNumberFormat="1" applyFont="1" applyBorder="1"/>
    <xf numFmtId="3" fontId="29" fillId="0" borderId="79" xfId="1" applyNumberFormat="1" applyFont="1" applyBorder="1"/>
    <xf numFmtId="3" fontId="29" fillId="0" borderId="9" xfId="1" applyNumberFormat="1" applyFont="1" applyBorder="1"/>
    <xf numFmtId="3" fontId="29" fillId="0" borderId="11" xfId="1" applyNumberFormat="1" applyFont="1" applyBorder="1"/>
    <xf numFmtId="180" fontId="29" fillId="0" borderId="21" xfId="1" applyNumberFormat="1" applyFont="1" applyBorder="1"/>
    <xf numFmtId="0" fontId="29" fillId="0" borderId="0" xfId="2" applyBorder="1" applyAlignment="1">
      <alignment horizontal="centerContinuous" vertical="distributed" wrapText="1"/>
    </xf>
    <xf numFmtId="0" fontId="29" fillId="0" borderId="65" xfId="2" applyBorder="1" applyAlignment="1">
      <alignment horizontal="centerContinuous" vertical="distributed" wrapText="1"/>
    </xf>
    <xf numFmtId="0" fontId="29" fillId="0" borderId="21" xfId="2" applyBorder="1" applyAlignment="1">
      <alignment horizontal="centerContinuous" vertical="distributed" wrapText="1"/>
    </xf>
    <xf numFmtId="0" fontId="29" fillId="0" borderId="9" xfId="2" applyBorder="1" applyAlignment="1">
      <alignment horizontal="centerContinuous" vertical="top" wrapText="1"/>
    </xf>
    <xf numFmtId="0" fontId="29" fillId="0" borderId="64" xfId="2" applyBorder="1" applyAlignment="1">
      <alignment horizontal="centerContinuous" vertical="top" wrapText="1"/>
    </xf>
    <xf numFmtId="0" fontId="29" fillId="0" borderId="9" xfId="2" applyBorder="1" applyAlignment="1">
      <alignment vertical="top" wrapText="1"/>
    </xf>
    <xf numFmtId="0" fontId="29" fillId="0" borderId="64" xfId="2" applyBorder="1" applyAlignment="1">
      <alignment vertical="top" wrapText="1"/>
    </xf>
    <xf numFmtId="0" fontId="29" fillId="0" borderId="1" xfId="2" applyBorder="1" applyAlignment="1">
      <alignment vertical="top" wrapText="1"/>
    </xf>
    <xf numFmtId="0" fontId="29" fillId="0" borderId="8" xfId="2" applyBorder="1" applyAlignment="1">
      <alignment horizontal="centerContinuous" wrapText="1"/>
    </xf>
    <xf numFmtId="0" fontId="29" fillId="0" borderId="63" xfId="2" applyBorder="1" applyAlignment="1">
      <alignment horizontal="centerContinuous" wrapText="1"/>
    </xf>
    <xf numFmtId="0" fontId="29" fillId="0" borderId="5" xfId="2" applyBorder="1" applyAlignment="1">
      <alignment horizontal="centerContinuous" wrapText="1"/>
    </xf>
    <xf numFmtId="0" fontId="29" fillId="0" borderId="4" xfId="2" applyBorder="1" applyAlignment="1">
      <alignment wrapText="1"/>
    </xf>
    <xf numFmtId="0" fontId="29" fillId="0" borderId="20" xfId="2" applyBorder="1" applyAlignment="1">
      <alignment horizontal="centerContinuous" vertical="distributed" wrapText="1"/>
    </xf>
    <xf numFmtId="0" fontId="29" fillId="0" borderId="13" xfId="2" applyBorder="1" applyAlignment="1">
      <alignment vertical="top" wrapText="1"/>
    </xf>
    <xf numFmtId="3" fontId="29" fillId="0" borderId="20" xfId="1" applyNumberFormat="1" applyFont="1" applyBorder="1"/>
    <xf numFmtId="3" fontId="29" fillId="0" borderId="80" xfId="1" applyNumberFormat="1" applyFont="1" applyBorder="1"/>
    <xf numFmtId="3" fontId="29" fillId="0" borderId="13" xfId="1" applyNumberFormat="1" applyFont="1" applyBorder="1"/>
    <xf numFmtId="3" fontId="29" fillId="0" borderId="10" xfId="1" applyNumberFormat="1" applyFont="1" applyBorder="1"/>
    <xf numFmtId="0" fontId="28" fillId="0" borderId="0" xfId="2" applyNumberFormat="1" applyFont="1" applyBorder="1" applyAlignment="1">
      <alignment horizontal="centerContinuous" vertical="top"/>
    </xf>
    <xf numFmtId="0" fontId="28" fillId="0" borderId="0" xfId="2" applyNumberFormat="1" applyFont="1" applyBorder="1" applyAlignment="1">
      <alignment horizontal="right" vertical="center"/>
    </xf>
    <xf numFmtId="0" fontId="28" fillId="0" borderId="0" xfId="1" applyNumberFormat="1" applyFont="1" applyBorder="1" applyAlignment="1">
      <alignment horizontal="right" vertical="center"/>
    </xf>
    <xf numFmtId="0" fontId="30" fillId="0" borderId="0" xfId="1" applyFont="1" applyBorder="1" applyAlignment="1">
      <alignment horizontal="centerContinuous"/>
    </xf>
    <xf numFmtId="0" fontId="29" fillId="0" borderId="2" xfId="1" applyFont="1" applyBorder="1" applyAlignment="1">
      <alignment horizontal="distributed" justifyLastLine="1"/>
    </xf>
    <xf numFmtId="183" fontId="33" fillId="0" borderId="0" xfId="1" applyNumberFormat="1" applyFont="1" applyAlignment="1">
      <alignment horizontal="centerContinuous" vertical="top"/>
    </xf>
    <xf numFmtId="179" fontId="28" fillId="0" borderId="0" xfId="1" applyNumberFormat="1" applyFont="1" applyAlignment="1">
      <alignment horizontal="left" vertical="center"/>
    </xf>
    <xf numFmtId="0" fontId="29" fillId="0" borderId="0" xfId="2"/>
    <xf numFmtId="0" fontId="29" fillId="0" borderId="0" xfId="1" applyFont="1"/>
    <xf numFmtId="0" fontId="29" fillId="0" borderId="6" xfId="1" applyFont="1" applyBorder="1" applyAlignment="1">
      <alignment horizontal="right" vertical="top"/>
    </xf>
    <xf numFmtId="0" fontId="29" fillId="0" borderId="12" xfId="1" applyFont="1" applyBorder="1"/>
    <xf numFmtId="0" fontId="29" fillId="0" borderId="78" xfId="1" applyFont="1" applyBorder="1"/>
    <xf numFmtId="0" fontId="29" fillId="0" borderId="3" xfId="1" applyFont="1" applyBorder="1"/>
    <xf numFmtId="180" fontId="29" fillId="0" borderId="65" xfId="1" applyNumberFormat="1" applyFont="1" applyBorder="1"/>
    <xf numFmtId="180" fontId="29" fillId="0" borderId="36" xfId="1" applyNumberFormat="1" applyFont="1" applyBorder="1"/>
    <xf numFmtId="180" fontId="29" fillId="0" borderId="64" xfId="1" applyNumberFormat="1" applyFont="1" applyBorder="1"/>
    <xf numFmtId="180" fontId="29" fillId="0" borderId="45" xfId="1" applyNumberFormat="1" applyFont="1" applyBorder="1"/>
    <xf numFmtId="181" fontId="29" fillId="0" borderId="0" xfId="1" applyNumberFormat="1" applyFont="1" applyBorder="1"/>
    <xf numFmtId="180" fontId="29" fillId="0" borderId="77" xfId="1" applyNumberFormat="1" applyFont="1" applyBorder="1"/>
    <xf numFmtId="180" fontId="29" fillId="0" borderId="1" xfId="1" applyNumberFormat="1" applyFont="1" applyBorder="1"/>
    <xf numFmtId="180" fontId="29" fillId="0" borderId="7" xfId="1" applyNumberFormat="1" applyFont="1" applyBorder="1"/>
    <xf numFmtId="3" fontId="29" fillId="0" borderId="0" xfId="1" applyNumberFormat="1" applyFont="1" applyBorder="1"/>
    <xf numFmtId="3" fontId="29" fillId="0" borderId="79" xfId="1" applyNumberFormat="1" applyFont="1" applyBorder="1"/>
    <xf numFmtId="3" fontId="29" fillId="0" borderId="9" xfId="1" applyNumberFormat="1" applyFont="1" applyBorder="1"/>
    <xf numFmtId="3" fontId="29" fillId="0" borderId="11" xfId="1" applyNumberFormat="1" applyFont="1" applyBorder="1"/>
    <xf numFmtId="180" fontId="29" fillId="0" borderId="21" xfId="1" applyNumberFormat="1" applyFont="1" applyBorder="1"/>
    <xf numFmtId="0" fontId="29" fillId="0" borderId="0" xfId="2" applyBorder="1" applyAlignment="1">
      <alignment horizontal="centerContinuous" vertical="distributed" wrapText="1"/>
    </xf>
    <xf numFmtId="0" fontId="29" fillId="0" borderId="65" xfId="2" applyBorder="1" applyAlignment="1">
      <alignment horizontal="centerContinuous" vertical="distributed" wrapText="1"/>
    </xf>
    <xf numFmtId="0" fontId="29" fillId="0" borderId="21" xfId="2" applyBorder="1" applyAlignment="1">
      <alignment horizontal="centerContinuous" vertical="distributed" wrapText="1"/>
    </xf>
    <xf numFmtId="0" fontId="29" fillId="0" borderId="9" xfId="2" applyBorder="1" applyAlignment="1">
      <alignment horizontal="centerContinuous" vertical="top" wrapText="1"/>
    </xf>
    <xf numFmtId="0" fontId="29" fillId="0" borderId="64" xfId="2" applyBorder="1" applyAlignment="1">
      <alignment horizontal="centerContinuous" vertical="top" wrapText="1"/>
    </xf>
    <xf numFmtId="0" fontId="29" fillId="0" borderId="9" xfId="2" applyBorder="1" applyAlignment="1">
      <alignment vertical="top" wrapText="1"/>
    </xf>
    <xf numFmtId="0" fontId="29" fillId="0" borderId="64" xfId="2" applyBorder="1" applyAlignment="1">
      <alignment vertical="top" wrapText="1"/>
    </xf>
    <xf numFmtId="0" fontId="29" fillId="0" borderId="1" xfId="2" applyBorder="1" applyAlignment="1">
      <alignment vertical="top" wrapText="1"/>
    </xf>
    <xf numFmtId="0" fontId="29" fillId="0" borderId="8" xfId="2" applyBorder="1" applyAlignment="1">
      <alignment horizontal="centerContinuous" wrapText="1"/>
    </xf>
    <xf numFmtId="0" fontId="29" fillId="0" borderId="63" xfId="2" applyBorder="1" applyAlignment="1">
      <alignment horizontal="centerContinuous" wrapText="1"/>
    </xf>
    <xf numFmtId="0" fontId="29" fillId="0" borderId="5" xfId="2" applyBorder="1" applyAlignment="1">
      <alignment horizontal="centerContinuous" wrapText="1"/>
    </xf>
    <xf numFmtId="0" fontId="29" fillId="0" borderId="4" xfId="2" applyBorder="1" applyAlignment="1">
      <alignment wrapText="1"/>
    </xf>
    <xf numFmtId="0" fontId="29" fillId="0" borderId="20" xfId="2" applyBorder="1" applyAlignment="1">
      <alignment horizontal="centerContinuous" vertical="distributed" wrapText="1"/>
    </xf>
    <xf numFmtId="0" fontId="29" fillId="0" borderId="13" xfId="2" applyBorder="1" applyAlignment="1">
      <alignment vertical="top" wrapText="1"/>
    </xf>
    <xf numFmtId="3" fontId="29" fillId="0" borderId="20" xfId="1" applyNumberFormat="1" applyFont="1" applyBorder="1"/>
    <xf numFmtId="3" fontId="29" fillId="0" borderId="80" xfId="1" applyNumberFormat="1" applyFont="1" applyBorder="1"/>
    <xf numFmtId="3" fontId="29" fillId="0" borderId="13" xfId="1" applyNumberFormat="1" applyFont="1" applyBorder="1"/>
    <xf numFmtId="3" fontId="29" fillId="0" borderId="10" xfId="1" applyNumberFormat="1" applyFont="1" applyBorder="1"/>
    <xf numFmtId="0" fontId="28" fillId="0" borderId="0" xfId="2" applyNumberFormat="1" applyFont="1" applyBorder="1" applyAlignment="1">
      <alignment horizontal="centerContinuous" vertical="top"/>
    </xf>
    <xf numFmtId="0" fontId="28" fillId="0" borderId="0" xfId="2" applyNumberFormat="1" applyFont="1" applyBorder="1" applyAlignment="1">
      <alignment horizontal="right" vertical="top"/>
    </xf>
    <xf numFmtId="0" fontId="28" fillId="0" borderId="0" xfId="1" applyNumberFormat="1" applyFont="1" applyBorder="1" applyAlignment="1">
      <alignment horizontal="right"/>
    </xf>
    <xf numFmtId="0" fontId="28" fillId="0" borderId="0" xfId="1" applyNumberFormat="1" applyFont="1" applyBorder="1" applyAlignment="1">
      <alignment horizontal="right" vertical="top"/>
    </xf>
    <xf numFmtId="0" fontId="30" fillId="0" borderId="0" xfId="1" applyFont="1" applyBorder="1" applyAlignment="1">
      <alignment horizontal="centerContinuous" vertical="center"/>
    </xf>
    <xf numFmtId="0" fontId="29" fillId="0" borderId="2" xfId="1" applyFont="1" applyBorder="1" applyAlignment="1">
      <alignment horizontal="distributed" justifyLastLine="1"/>
    </xf>
    <xf numFmtId="182" fontId="33" fillId="0" borderId="0" xfId="1" applyNumberFormat="1" applyFont="1" applyAlignment="1">
      <alignment vertical="center"/>
    </xf>
    <xf numFmtId="179" fontId="28" fillId="0" borderId="0" xfId="2" applyNumberFormat="1" applyFont="1" applyAlignment="1">
      <alignment horizontal="left" vertical="top"/>
    </xf>
    <xf numFmtId="0" fontId="29" fillId="0" borderId="0" xfId="2"/>
    <xf numFmtId="0" fontId="29" fillId="0" borderId="0" xfId="1" applyFont="1"/>
    <xf numFmtId="0" fontId="29" fillId="0" borderId="12" xfId="1" applyFont="1" applyBorder="1"/>
    <xf numFmtId="0" fontId="29" fillId="0" borderId="78" xfId="1" applyFont="1" applyBorder="1"/>
    <xf numFmtId="0" fontId="29" fillId="0" borderId="3" xfId="1" applyFont="1" applyBorder="1"/>
    <xf numFmtId="0" fontId="28" fillId="0" borderId="0" xfId="1" applyFont="1" applyAlignment="1">
      <alignment vertical="top"/>
    </xf>
    <xf numFmtId="180" fontId="29" fillId="0" borderId="65" xfId="1" applyNumberFormat="1" applyFont="1" applyBorder="1"/>
    <xf numFmtId="180" fontId="29" fillId="0" borderId="36" xfId="1" applyNumberFormat="1" applyFont="1" applyBorder="1"/>
    <xf numFmtId="180" fontId="29" fillId="0" borderId="64" xfId="1" applyNumberFormat="1" applyFont="1" applyBorder="1"/>
    <xf numFmtId="180" fontId="29" fillId="0" borderId="45" xfId="1" applyNumberFormat="1" applyFont="1" applyBorder="1"/>
    <xf numFmtId="181" fontId="29" fillId="0" borderId="0" xfId="1" applyNumberFormat="1" applyFont="1" applyBorder="1"/>
    <xf numFmtId="180" fontId="29" fillId="0" borderId="77" xfId="1" applyNumberFormat="1" applyFont="1" applyBorder="1"/>
    <xf numFmtId="180" fontId="29" fillId="0" borderId="1" xfId="1" applyNumberFormat="1" applyFont="1" applyBorder="1"/>
    <xf numFmtId="180" fontId="29" fillId="0" borderId="7" xfId="1" applyNumberFormat="1" applyFont="1" applyBorder="1"/>
    <xf numFmtId="3" fontId="29" fillId="0" borderId="0" xfId="1" applyNumberFormat="1" applyFont="1" applyBorder="1"/>
    <xf numFmtId="3" fontId="29" fillId="0" borderId="79" xfId="1" applyNumberFormat="1" applyFont="1" applyBorder="1"/>
    <xf numFmtId="3" fontId="29" fillId="0" borderId="9" xfId="1" applyNumberFormat="1" applyFont="1" applyBorder="1"/>
    <xf numFmtId="3" fontId="29" fillId="0" borderId="11" xfId="1" applyNumberFormat="1" applyFont="1" applyBorder="1"/>
    <xf numFmtId="180" fontId="29" fillId="0" borderId="21" xfId="1" applyNumberFormat="1" applyFont="1" applyBorder="1"/>
    <xf numFmtId="3" fontId="29" fillId="0" borderId="20" xfId="1" applyNumberFormat="1" applyFont="1" applyBorder="1"/>
    <xf numFmtId="3" fontId="29" fillId="0" borderId="80" xfId="1" applyNumberFormat="1" applyFont="1" applyBorder="1"/>
    <xf numFmtId="3" fontId="29" fillId="0" borderId="13" xfId="1" applyNumberFormat="1" applyFont="1" applyBorder="1"/>
    <xf numFmtId="3" fontId="29" fillId="0" borderId="10" xfId="1" applyNumberFormat="1" applyFont="1" applyBorder="1"/>
    <xf numFmtId="0" fontId="29" fillId="0" borderId="0" xfId="1" applyFont="1" applyAlignment="1">
      <alignment vertical="center"/>
    </xf>
    <xf numFmtId="0" fontId="29" fillId="0" borderId="11" xfId="2" applyNumberFormat="1" applyBorder="1" applyAlignment="1">
      <alignment horizontal="centerContinuous" vertical="center" wrapText="1"/>
    </xf>
    <xf numFmtId="0" fontId="29" fillId="0" borderId="45" xfId="2" applyNumberFormat="1" applyBorder="1" applyAlignment="1">
      <alignment horizontal="centerContinuous" vertical="center"/>
    </xf>
    <xf numFmtId="0" fontId="29" fillId="0" borderId="10" xfId="2" applyNumberFormat="1" applyBorder="1" applyAlignment="1">
      <alignment horizontal="centerContinuous" vertical="center"/>
    </xf>
    <xf numFmtId="0" fontId="29" fillId="0" borderId="7" xfId="2" applyNumberFormat="1" applyBorder="1" applyAlignment="1">
      <alignment horizontal="centerContinuous" vertical="center"/>
    </xf>
    <xf numFmtId="0" fontId="29" fillId="0" borderId="2" xfId="1" applyFont="1" applyBorder="1" applyAlignment="1">
      <alignment horizontal="left"/>
    </xf>
    <xf numFmtId="0" fontId="28" fillId="0" borderId="0" xfId="2" applyNumberFormat="1" applyFont="1" applyBorder="1" applyAlignment="1">
      <alignment horizontal="centerContinuous" vertical="top"/>
    </xf>
    <xf numFmtId="0" fontId="28" fillId="0" borderId="0" xfId="1" applyNumberFormat="1" applyFont="1" applyBorder="1" applyAlignment="1">
      <alignment horizontal="centerContinuous" vertical="top"/>
    </xf>
    <xf numFmtId="0" fontId="28" fillId="0" borderId="0" xfId="1" applyNumberFormat="1" applyFont="1" applyBorder="1" applyAlignment="1">
      <alignment horizontal="right" vertical="top"/>
    </xf>
    <xf numFmtId="0" fontId="28" fillId="0" borderId="0" xfId="1" applyNumberFormat="1" applyFont="1" applyBorder="1" applyAlignment="1">
      <alignment horizontal="right"/>
    </xf>
    <xf numFmtId="0" fontId="31" fillId="0" borderId="0" xfId="1" applyFont="1" applyBorder="1" applyAlignment="1">
      <alignment horizontal="centerContinuous" vertical="center"/>
    </xf>
    <xf numFmtId="0" fontId="31" fillId="0" borderId="0" xfId="1" applyFont="1"/>
    <xf numFmtId="0" fontId="29" fillId="0" borderId="2" xfId="1" applyFont="1" applyBorder="1" applyAlignment="1">
      <alignment horizontal="distributed" justifyLastLine="1"/>
    </xf>
    <xf numFmtId="184" fontId="34" fillId="0" borderId="0" xfId="1" applyNumberFormat="1" applyFont="1" applyAlignment="1">
      <alignment horizontal="centerContinuous" vertical="center"/>
    </xf>
    <xf numFmtId="179" fontId="28" fillId="0" borderId="0" xfId="2" applyNumberFormat="1" applyFont="1" applyAlignment="1">
      <alignment horizontal="left" vertical="top"/>
    </xf>
  </cellXfs>
  <cellStyles count="3">
    <cellStyle name="標準" xfId="0" builtinId="0"/>
    <cellStyle name="標準 2" xfId="2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148442</xdr:colOff>
      <xdr:row>5</xdr:row>
      <xdr:rowOff>160812</xdr:rowOff>
    </xdr:from>
    <xdr:to>
      <xdr:col>26</xdr:col>
      <xdr:colOff>80407</xdr:colOff>
      <xdr:row>8</xdr:row>
      <xdr:rowOff>117516</xdr:rowOff>
    </xdr:to>
    <xdr:sp macro="" textlink="">
      <xdr:nvSpPr>
        <xdr:cNvPr id="3" name="正方形/長方形 2"/>
        <xdr:cNvSpPr/>
      </xdr:nvSpPr>
      <xdr:spPr>
        <a:xfrm>
          <a:off x="2956461" y="1335974"/>
          <a:ext cx="4484173" cy="550471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76200</xdr:colOff>
      <xdr:row>2</xdr:row>
      <xdr:rowOff>19050</xdr:rowOff>
    </xdr:from>
    <xdr:to>
      <xdr:col>25</xdr:col>
      <xdr:colOff>188930</xdr:colOff>
      <xdr:row>16</xdr:row>
      <xdr:rowOff>15277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533400"/>
          <a:ext cx="4398980" cy="302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104775</xdr:colOff>
      <xdr:row>16</xdr:row>
      <xdr:rowOff>180975</xdr:rowOff>
    </xdr:from>
    <xdr:to>
      <xdr:col>25</xdr:col>
      <xdr:colOff>129515</xdr:colOff>
      <xdr:row>21</xdr:row>
      <xdr:rowOff>9649</xdr:rowOff>
    </xdr:to>
    <xdr:sp macro="" textlink="">
      <xdr:nvSpPr>
        <xdr:cNvPr id="10" name="正方形/長方形 9"/>
        <xdr:cNvSpPr/>
      </xdr:nvSpPr>
      <xdr:spPr>
        <a:xfrm>
          <a:off x="2924175" y="3724275"/>
          <a:ext cx="4310990" cy="8287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健康</a:t>
          </a: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安全作業</a:t>
          </a:r>
          <a:r>
            <a:rPr kumimoji="1" lang="ja-JP" altLang="en-US" sz="11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を積</a:t>
          </a: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み重ね　築く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ゼロ災　</a:t>
          </a:r>
          <a:r>
            <a:rPr kumimoji="1" lang="ja-JP" altLang="en-US" sz="11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みんなの誇り</a:t>
          </a:r>
          <a:endParaRPr kumimoji="1" lang="en-US" altLang="ja-JP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（令和３年　年間標語ポスター）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0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5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7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8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9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1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2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3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4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5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6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7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8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9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1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2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3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4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5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6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7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8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9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40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41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42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44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45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4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4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5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5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5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5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5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57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58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59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60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62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63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64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65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66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67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68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69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70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71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72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73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74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75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76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77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78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79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80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81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82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83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84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85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87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88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89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91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92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93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94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95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96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97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98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99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0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1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2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3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4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5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1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1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1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1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1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1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1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1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1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1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2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2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2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2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2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2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2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2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2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2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3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3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3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35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36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37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39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40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41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42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43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44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46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47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48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49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50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51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53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54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55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56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57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58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59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60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61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62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63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64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65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66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67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68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69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70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71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72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73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74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7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8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8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8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8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8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8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8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8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8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8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9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9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9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9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9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9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9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98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99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0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1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2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3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4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6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7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8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9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10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11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12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13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14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15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16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17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18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19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20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21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23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24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25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26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27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28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29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30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31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32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33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34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35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36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37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38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39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40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41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43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44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45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46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47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48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49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50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51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52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53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54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55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56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57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58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59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60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61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62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63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64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6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6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6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7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7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7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7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7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7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7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7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8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8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8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8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8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8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8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88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89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90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91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92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93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94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95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96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97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98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99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0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1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2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3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4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5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6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7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8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11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12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13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14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5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6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7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8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9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20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21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22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23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24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25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26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27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28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29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30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31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33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34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35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36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37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38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39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40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41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42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43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44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45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46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47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48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49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50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51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52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53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54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56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57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58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59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60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61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62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63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64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65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66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67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68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69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70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71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72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73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74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75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7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7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7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8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8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8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8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8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8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8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8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8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8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9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9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9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9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9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9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9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9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9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9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40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40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40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40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40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40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40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40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40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41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41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41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41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41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41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41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41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41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41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21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22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23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424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425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426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427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428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429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430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431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432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433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434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435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436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437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438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439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440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441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442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443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444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445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446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448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449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450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451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452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453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454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455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456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457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458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459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460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461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462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463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65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66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67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468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469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470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471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472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473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474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475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476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477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478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479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480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481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482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483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484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485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486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487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488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489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490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491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492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493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494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495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496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497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498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499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500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501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502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503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504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505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506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507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509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510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511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12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13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14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15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16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17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18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19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20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21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522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523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524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525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526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527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528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529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530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531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532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533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534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535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536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537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538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540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541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542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543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544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545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546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547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548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549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550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551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553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554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555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56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57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58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59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60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61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62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63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64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65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566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567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568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569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570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571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572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573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574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575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576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577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578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579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580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581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582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583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584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586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587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588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589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590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591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592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593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594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595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59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59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59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60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60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60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60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60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60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60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60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60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60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1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1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1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1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1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1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1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1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1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1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62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62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62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62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62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62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62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62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62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62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63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63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63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63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63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63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63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63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63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63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641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642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643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644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645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646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647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648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649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650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651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652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653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54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55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56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57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58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59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60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61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62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63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664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665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666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668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669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670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671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673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674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675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676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677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678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679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680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681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682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683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9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2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3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4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5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6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7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8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9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1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2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3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4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5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6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7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8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9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1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2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3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4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5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6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7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8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41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42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43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44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45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46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47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48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52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53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55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56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57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8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9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60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61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62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63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64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65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66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67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8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9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70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71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72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73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74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75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76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79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80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81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82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83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85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86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87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88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89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90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91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92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93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9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9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9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9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4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5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6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7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8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9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10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11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12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13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14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15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16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17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18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19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20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21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22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23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24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25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26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27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28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29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30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31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32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33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34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35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36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37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38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39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40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41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42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43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45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46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47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4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5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5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5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5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5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5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5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5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5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5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6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6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6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6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6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6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6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6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6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6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7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7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7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7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7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7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7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7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7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7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8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8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8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8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8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8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8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8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8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9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9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9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9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9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9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9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9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9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9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1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1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1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1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1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1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1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1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1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1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2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2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2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2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2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2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2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2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2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2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3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3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3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3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3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3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3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3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3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4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4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4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4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4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4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4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4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4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4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5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5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5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5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5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5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5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5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5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6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6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6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6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6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6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6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6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6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6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7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7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7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7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7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7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7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78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79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80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81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82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83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84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85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86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87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88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89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90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91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92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93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94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95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96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97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98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99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0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1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3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04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05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06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07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08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09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1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2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3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4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5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6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7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8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9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20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22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23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24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25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26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27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28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29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30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31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32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33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34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35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36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37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38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39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40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41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42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43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44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45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46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47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49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50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51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52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53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54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55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56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57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58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59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60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61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62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63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64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6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6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6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6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7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7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7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7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7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7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7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7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7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7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8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8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8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8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8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8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8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8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8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8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9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9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9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9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9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9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9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9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9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9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40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40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40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40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40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40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40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40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40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1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1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1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41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41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41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41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41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41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41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42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42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42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42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42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42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42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42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42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42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43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43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43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43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43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43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43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43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43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43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44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44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44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44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44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44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44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44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44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44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45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45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45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5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5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5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45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45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45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46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46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46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46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46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46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46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46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46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46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47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47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47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47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47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47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47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47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47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47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48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48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48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48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48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48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48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48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48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49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49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49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49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49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49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49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98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99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500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01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02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03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04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05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06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07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08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09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10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511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512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513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514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515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516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517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518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519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520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521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522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523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524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525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526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527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528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529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530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531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532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533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534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535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536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537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538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539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540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542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543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544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45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46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47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48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49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50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51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52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53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54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555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556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557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558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559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560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561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562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563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564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565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566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567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568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569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570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571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572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573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574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575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576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577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578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579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580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581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582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583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584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58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58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58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8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9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9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9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9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9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9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9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9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9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59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0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0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0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0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0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0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0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0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0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60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61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61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61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61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61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61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61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61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61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61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62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62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62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62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62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62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62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62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62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63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63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63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63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63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63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63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63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63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63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64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64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64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4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4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4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4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4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4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4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5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5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65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65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65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65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65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65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65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66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66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66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66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66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66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66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66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66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67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67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67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9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0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1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2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8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9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1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2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4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5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6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8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9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0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2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3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45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6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7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8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52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53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54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55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56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8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59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60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1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2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63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5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6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67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8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9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70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2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73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74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75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6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77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9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0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81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82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83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84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6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7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88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89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90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91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3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94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95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96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97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98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1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2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3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4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7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9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0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1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2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7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8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9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1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2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3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5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6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8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9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0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1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3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5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46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47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8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9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2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53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54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55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56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57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9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0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61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64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6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7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68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9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0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71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73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74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75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76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7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78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87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88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89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90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91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92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7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9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3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7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9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3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7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9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3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7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9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89;&#31278;&#21029;&#20107;&#25925;&#22411;&#21029;&#21172;&#20685;&#28797;&#23475;&#30330;&#29983;&#29366;&#27841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"/>
      <sheetName val="集計対象前年"/>
      <sheetName val="差分"/>
    </sheetNames>
    <sheetDataSet>
      <sheetData sheetId="0">
        <row r="2">
          <cell r="A2" t="str">
            <v>確定版</v>
          </cell>
          <cell r="AS2" t="str">
            <v>古河労働基準監督署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8"/>
  <sheetViews>
    <sheetView showZeros="0" tabSelected="1" view="pageBreakPreview" zoomScaleNormal="100" zoomScaleSheetLayoutView="100" workbookViewId="0">
      <selection activeCell="O25" sqref="O25:P25"/>
    </sheetView>
  </sheetViews>
  <sheetFormatPr defaultRowHeight="13.5" x14ac:dyDescent="0.15"/>
  <cols>
    <col min="1" max="1" width="3.25" customWidth="1"/>
    <col min="2" max="26" width="3.75" customWidth="1"/>
    <col min="27" max="27" width="4.25" customWidth="1"/>
    <col min="28" max="28" width="5.75" style="6" customWidth="1"/>
    <col min="29" max="29" width="5.625" customWidth="1"/>
    <col min="30" max="38" width="4.5" customWidth="1"/>
    <col min="39" max="39" width="5.875" customWidth="1"/>
    <col min="40" max="40" width="5.625" customWidth="1"/>
    <col min="41" max="41" width="5.25" customWidth="1"/>
    <col min="42" max="44" width="4.5" customWidth="1"/>
    <col min="47" max="49" width="9" style="91"/>
    <col min="51" max="51" width="9.125" style="90" customWidth="1"/>
  </cols>
  <sheetData>
    <row r="1" spans="1:62" s="2" customFormat="1" ht="18.75" x14ac:dyDescent="0.2">
      <c r="A1" s="300" t="s">
        <v>395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S1" s="3"/>
      <c r="U1" s="3"/>
      <c r="V1" s="4"/>
      <c r="W1" s="5"/>
      <c r="Z1" s="138" t="s">
        <v>0</v>
      </c>
      <c r="AB1" s="6"/>
      <c r="AD1"/>
      <c r="AU1" s="7"/>
      <c r="AV1" s="7"/>
      <c r="AW1" s="7"/>
    </row>
    <row r="2" spans="1:62" s="9" customFormat="1" ht="21.75" customHeight="1" x14ac:dyDescent="0.2">
      <c r="B2" s="8"/>
      <c r="C2" s="8"/>
      <c r="D2" s="8"/>
      <c r="E2" s="120" t="s">
        <v>369</v>
      </c>
      <c r="G2" s="120"/>
      <c r="H2" s="116"/>
      <c r="I2" s="120"/>
      <c r="J2" s="10"/>
      <c r="K2" s="117"/>
      <c r="M2" s="11"/>
      <c r="N2" s="11"/>
      <c r="O2" s="11"/>
      <c r="P2" s="11"/>
      <c r="Q2" s="11"/>
      <c r="S2" s="11"/>
      <c r="V2" s="12"/>
      <c r="X2" s="12"/>
      <c r="Y2" s="12"/>
      <c r="Z2" s="139" t="s">
        <v>391</v>
      </c>
      <c r="AA2" s="12"/>
      <c r="AB2" s="13"/>
      <c r="AC2" s="12"/>
      <c r="AH2" s="15" t="s">
        <v>71</v>
      </c>
      <c r="AI2" s="8"/>
      <c r="AJ2" s="8"/>
      <c r="AK2" s="8"/>
      <c r="AL2" s="8"/>
      <c r="AM2" s="16"/>
      <c r="AN2" s="8"/>
      <c r="AO2" s="8"/>
      <c r="AP2" s="8"/>
      <c r="AQ2" s="17"/>
    </row>
    <row r="3" spans="1:62" s="9" customFormat="1" ht="17.25" customHeight="1" x14ac:dyDescent="0.15">
      <c r="A3" s="329" t="s">
        <v>75</v>
      </c>
      <c r="B3" s="330"/>
      <c r="C3" s="330"/>
      <c r="D3" s="331"/>
      <c r="E3" s="335" t="s">
        <v>392</v>
      </c>
      <c r="F3" s="336"/>
      <c r="G3" s="337" t="s">
        <v>396</v>
      </c>
      <c r="H3" s="338"/>
      <c r="I3" s="339" t="s">
        <v>1</v>
      </c>
      <c r="J3" s="340"/>
      <c r="K3" s="175"/>
      <c r="L3" s="176"/>
      <c r="M3" s="11"/>
      <c r="N3" s="11"/>
      <c r="O3" s="11"/>
      <c r="P3" s="11"/>
      <c r="Q3" s="11"/>
      <c r="S3" s="11"/>
      <c r="U3" s="18"/>
      <c r="V3" s="18"/>
      <c r="W3" s="18"/>
      <c r="X3" s="18"/>
      <c r="Y3" s="18"/>
      <c r="Z3" s="18"/>
      <c r="AA3" s="18"/>
      <c r="AB3" s="18"/>
      <c r="AC3" s="18"/>
      <c r="AD3" s="18"/>
      <c r="AE3" s="169"/>
      <c r="AF3" s="18"/>
      <c r="AG3" s="18"/>
      <c r="AH3" s="18"/>
      <c r="AI3" s="18"/>
      <c r="AJ3" s="18"/>
      <c r="AK3" s="19"/>
      <c r="AL3" s="20"/>
      <c r="AM3" s="19"/>
      <c r="AN3" s="21" t="s">
        <v>3</v>
      </c>
      <c r="AO3" s="22" t="s">
        <v>4</v>
      </c>
      <c r="AP3" s="23" t="s">
        <v>5</v>
      </c>
      <c r="AQ3" s="24" t="s">
        <v>6</v>
      </c>
      <c r="AR3" s="24" t="s">
        <v>7</v>
      </c>
      <c r="AS3" s="23" t="s">
        <v>5</v>
      </c>
      <c r="AT3" s="24" t="s">
        <v>6</v>
      </c>
      <c r="AU3" s="24" t="s">
        <v>7</v>
      </c>
      <c r="AV3" s="21" t="s">
        <v>3</v>
      </c>
      <c r="AW3" s="25" t="s">
        <v>8</v>
      </c>
      <c r="AY3" s="26"/>
      <c r="BE3" s="27" t="s">
        <v>9</v>
      </c>
      <c r="BF3" s="28"/>
      <c r="BG3" s="28"/>
      <c r="BH3" s="29" t="s">
        <v>10</v>
      </c>
      <c r="BI3" s="30"/>
    </row>
    <row r="4" spans="1:62" s="9" customFormat="1" ht="18.75" customHeight="1" x14ac:dyDescent="0.15">
      <c r="A4" s="332"/>
      <c r="B4" s="333"/>
      <c r="C4" s="333"/>
      <c r="D4" s="334"/>
      <c r="E4" s="111" t="s">
        <v>356</v>
      </c>
      <c r="F4" s="112" t="s">
        <v>357</v>
      </c>
      <c r="G4" s="114" t="s">
        <v>356</v>
      </c>
      <c r="H4" s="110" t="s">
        <v>357</v>
      </c>
      <c r="I4" s="113" t="s">
        <v>356</v>
      </c>
      <c r="J4" s="115" t="s">
        <v>357</v>
      </c>
      <c r="K4" s="166"/>
      <c r="L4" s="163"/>
      <c r="M4" s="11"/>
      <c r="N4" s="11"/>
      <c r="O4" s="11"/>
      <c r="P4" s="11"/>
      <c r="Q4" s="11"/>
      <c r="S4" s="11"/>
      <c r="U4" s="18"/>
      <c r="V4" s="18"/>
      <c r="W4" s="18"/>
      <c r="X4" s="18"/>
      <c r="Y4" s="18"/>
      <c r="Z4" s="18"/>
      <c r="AA4" s="18"/>
      <c r="AB4" s="173"/>
      <c r="AC4" s="173"/>
      <c r="AD4" s="18"/>
      <c r="AE4" s="18"/>
      <c r="AF4" s="31"/>
      <c r="AG4" s="31"/>
      <c r="AH4" s="31"/>
      <c r="AI4" s="31"/>
      <c r="AJ4" s="31"/>
      <c r="AK4" s="31"/>
      <c r="AL4" s="32"/>
      <c r="AM4" s="31"/>
      <c r="AN4" s="21">
        <f t="shared" ref="AN4:AN12" si="0">RANK(AP4,$AP$4:$AP$12)</f>
        <v>1</v>
      </c>
      <c r="AO4" s="33" t="s">
        <v>12</v>
      </c>
      <c r="AP4" s="34">
        <v>40</v>
      </c>
      <c r="AQ4" s="35">
        <v>47</v>
      </c>
      <c r="AR4" s="36">
        <f t="shared" ref="AR4:AR12" si="1">AP4-AQ4</f>
        <v>-7</v>
      </c>
      <c r="AS4" s="37">
        <v>1</v>
      </c>
      <c r="AT4" s="36">
        <v>0</v>
      </c>
      <c r="AU4" s="36">
        <f t="shared" ref="AU4:AU12" si="2">AS4-AT4</f>
        <v>1</v>
      </c>
      <c r="AV4" s="21">
        <f t="shared" ref="AV4:AV12" si="3">RANK(AS4,$AS$4:$AS$12)</f>
        <v>1</v>
      </c>
      <c r="AW4" s="38">
        <f t="shared" ref="AW4:AW13" si="4">(AQ4-AP4)/AQ4</f>
        <v>0.14893617021276595</v>
      </c>
      <c r="AY4" s="26"/>
      <c r="BE4" s="39"/>
      <c r="BF4" s="40" t="s">
        <v>13</v>
      </c>
      <c r="BG4" s="40" t="s">
        <v>14</v>
      </c>
      <c r="BH4" s="40" t="s">
        <v>13</v>
      </c>
      <c r="BI4" s="33" t="s">
        <v>14</v>
      </c>
    </row>
    <row r="5" spans="1:62" s="45" customFormat="1" ht="15.75" customHeight="1" x14ac:dyDescent="0.15">
      <c r="A5" s="341" t="s">
        <v>74</v>
      </c>
      <c r="B5" s="344" t="s">
        <v>362</v>
      </c>
      <c r="C5" s="345"/>
      <c r="D5" s="346"/>
      <c r="E5" s="181">
        <f>'事故の型（署）'!AS12</f>
        <v>0</v>
      </c>
      <c r="F5" s="182">
        <f>'事故の型（署）'!AR12</f>
        <v>26</v>
      </c>
      <c r="G5" s="183">
        <f>'事故の型（署・前年）'!AS12</f>
        <v>1</v>
      </c>
      <c r="H5" s="184">
        <f>'事故の型（署・前年）'!AR12</f>
        <v>29</v>
      </c>
      <c r="I5" s="192">
        <f>E5-G5</f>
        <v>-1</v>
      </c>
      <c r="J5" s="193">
        <f>IF(F5-H5=0,"",F5-H5)</f>
        <v>-3</v>
      </c>
      <c r="K5" s="167"/>
      <c r="L5" s="165"/>
      <c r="M5" s="11"/>
      <c r="N5" s="11"/>
      <c r="O5" s="11"/>
      <c r="P5" s="11"/>
      <c r="Q5" s="11"/>
      <c r="R5" s="9"/>
      <c r="S5" s="11"/>
      <c r="T5" s="9"/>
      <c r="U5" s="41"/>
      <c r="V5" s="41"/>
      <c r="W5" s="41"/>
      <c r="X5" s="41"/>
      <c r="Y5" s="41"/>
      <c r="Z5" s="41"/>
      <c r="AA5" s="41"/>
      <c r="AB5" s="173"/>
      <c r="AC5" s="173"/>
      <c r="AD5" s="170"/>
      <c r="AE5" s="170"/>
      <c r="AF5" s="170"/>
      <c r="AG5" s="170"/>
      <c r="AH5" s="170"/>
      <c r="AI5" s="170"/>
      <c r="AJ5" s="170"/>
      <c r="AK5" s="1"/>
      <c r="AL5" s="42"/>
      <c r="AM5" s="43"/>
      <c r="AN5" s="21">
        <f t="shared" si="0"/>
        <v>8</v>
      </c>
      <c r="AO5" s="44" t="s">
        <v>17</v>
      </c>
      <c r="AP5" s="37">
        <v>17</v>
      </c>
      <c r="AQ5" s="36">
        <v>17</v>
      </c>
      <c r="AR5" s="36">
        <f t="shared" si="1"/>
        <v>0</v>
      </c>
      <c r="AS5" s="37">
        <v>0</v>
      </c>
      <c r="AT5" s="36">
        <v>0</v>
      </c>
      <c r="AU5" s="36">
        <f t="shared" si="2"/>
        <v>0</v>
      </c>
      <c r="AV5" s="21">
        <f>RANK(AS5,$AS$4:$AS$12)</f>
        <v>3</v>
      </c>
      <c r="AW5" s="38">
        <f t="shared" si="4"/>
        <v>0</v>
      </c>
      <c r="AY5" s="46"/>
      <c r="BE5" s="47" t="s">
        <v>18</v>
      </c>
      <c r="BF5" s="48">
        <v>752</v>
      </c>
      <c r="BG5" s="48">
        <v>3</v>
      </c>
      <c r="BH5" s="49" t="e">
        <f t="shared" ref="BH5:BH13" si="5">RANK(BF5:BF9,$AV$5:$AV$22)</f>
        <v>#N/A</v>
      </c>
      <c r="BI5" s="44" t="e">
        <f t="shared" ref="BI5:BI22" si="6">RANK(BG5,$AW$5:$AW$23)</f>
        <v>#N/A</v>
      </c>
      <c r="BJ5" s="45">
        <v>1</v>
      </c>
    </row>
    <row r="6" spans="1:62" s="45" customFormat="1" ht="15.75" customHeight="1" x14ac:dyDescent="0.15">
      <c r="A6" s="342"/>
      <c r="B6" s="347" t="s">
        <v>19</v>
      </c>
      <c r="C6" s="348"/>
      <c r="D6" s="349"/>
      <c r="E6" s="185">
        <f>'事故の型（署）'!AS25</f>
        <v>0</v>
      </c>
      <c r="F6" s="186">
        <f>'事故の型（署）'!AR25</f>
        <v>3</v>
      </c>
      <c r="G6" s="187">
        <f>'事故の型（署・前年）'!AS25</f>
        <v>0</v>
      </c>
      <c r="H6" s="188">
        <f>'事故の型（署・前年）'!AR25</f>
        <v>2</v>
      </c>
      <c r="I6" s="194">
        <f t="shared" ref="I6:I22" si="7">E6-G6</f>
        <v>0</v>
      </c>
      <c r="J6" s="195">
        <f t="shared" ref="J6:J10" si="8">IF(F6-H6=0,"",F6-H6)</f>
        <v>1</v>
      </c>
      <c r="K6" s="167"/>
      <c r="L6" s="165"/>
      <c r="M6" s="11"/>
      <c r="N6" s="11"/>
      <c r="O6" s="11"/>
      <c r="P6" s="11"/>
      <c r="Q6" s="11"/>
      <c r="R6" s="9"/>
      <c r="S6" s="11"/>
      <c r="T6" s="9"/>
      <c r="U6" s="162"/>
      <c r="V6" s="162"/>
      <c r="W6" s="162"/>
      <c r="X6" s="162"/>
      <c r="Y6" s="162"/>
      <c r="Z6" s="162"/>
      <c r="AA6" s="41"/>
      <c r="AB6" s="173"/>
      <c r="AC6" s="173"/>
      <c r="AD6" s="170"/>
      <c r="AE6" s="170"/>
      <c r="AF6" s="170"/>
      <c r="AG6" s="170"/>
      <c r="AH6" s="170"/>
      <c r="AI6" s="170"/>
      <c r="AJ6" s="170"/>
      <c r="AK6" s="1"/>
      <c r="AL6" s="42"/>
      <c r="AM6" s="43"/>
      <c r="AN6" s="21">
        <f t="shared" si="0"/>
        <v>7</v>
      </c>
      <c r="AO6" s="44" t="s">
        <v>20</v>
      </c>
      <c r="AP6" s="37">
        <v>23</v>
      </c>
      <c r="AQ6" s="36">
        <v>57</v>
      </c>
      <c r="AR6" s="36">
        <f t="shared" si="1"/>
        <v>-34</v>
      </c>
      <c r="AS6" s="37">
        <v>0</v>
      </c>
      <c r="AT6" s="36">
        <v>1</v>
      </c>
      <c r="AU6" s="36">
        <f t="shared" si="2"/>
        <v>-1</v>
      </c>
      <c r="AV6" s="21">
        <f t="shared" si="3"/>
        <v>3</v>
      </c>
      <c r="AW6" s="38">
        <f t="shared" si="4"/>
        <v>0.59649122807017541</v>
      </c>
      <c r="AY6" s="46"/>
      <c r="BE6" s="50" t="s">
        <v>21</v>
      </c>
      <c r="BF6" s="50">
        <v>572</v>
      </c>
      <c r="BG6" s="50">
        <v>5</v>
      </c>
      <c r="BH6" s="44" t="e">
        <f t="shared" si="5"/>
        <v>#N/A</v>
      </c>
      <c r="BI6" s="44" t="e">
        <f t="shared" si="6"/>
        <v>#N/A</v>
      </c>
      <c r="BJ6" s="45">
        <v>2</v>
      </c>
    </row>
    <row r="7" spans="1:62" s="45" customFormat="1" ht="15.75" customHeight="1" x14ac:dyDescent="0.15">
      <c r="A7" s="342"/>
      <c r="B7" s="350" t="s">
        <v>22</v>
      </c>
      <c r="C7" s="351"/>
      <c r="D7" s="352"/>
      <c r="E7" s="185">
        <f>'事故の型（署）'!AS49</f>
        <v>0</v>
      </c>
      <c r="F7" s="186">
        <f>'事故の型（署）'!AR49</f>
        <v>7</v>
      </c>
      <c r="G7" s="189">
        <f>'事故の型（署・前年）'!AS49</f>
        <v>0</v>
      </c>
      <c r="H7" s="188">
        <f>'事故の型（署・前年）'!AR49</f>
        <v>8</v>
      </c>
      <c r="I7" s="194">
        <f t="shared" si="7"/>
        <v>0</v>
      </c>
      <c r="J7" s="195">
        <f t="shared" si="8"/>
        <v>-1</v>
      </c>
      <c r="K7" s="167"/>
      <c r="L7" s="165"/>
      <c r="M7" s="11"/>
      <c r="N7" s="11"/>
      <c r="O7" s="11"/>
      <c r="P7" s="11"/>
      <c r="Q7" s="11"/>
      <c r="R7" s="9"/>
      <c r="S7" s="11"/>
      <c r="T7" s="9"/>
      <c r="U7" s="162"/>
      <c r="V7" s="162"/>
      <c r="W7" s="162"/>
      <c r="X7" s="162"/>
      <c r="Y7" s="162"/>
      <c r="Z7" s="162"/>
      <c r="AA7" s="41"/>
      <c r="AB7" s="137"/>
      <c r="AC7" s="137"/>
      <c r="AD7" s="170"/>
      <c r="AE7" s="170"/>
      <c r="AF7" s="170"/>
      <c r="AG7" s="170"/>
      <c r="AH7" s="170"/>
      <c r="AI7" s="170"/>
      <c r="AJ7" s="170"/>
      <c r="AK7" s="1"/>
      <c r="AL7" s="42"/>
      <c r="AM7" s="43"/>
      <c r="AN7" s="21">
        <f t="shared" si="0"/>
        <v>3</v>
      </c>
      <c r="AO7" s="44" t="s">
        <v>24</v>
      </c>
      <c r="AP7" s="37">
        <v>39</v>
      </c>
      <c r="AQ7" s="36">
        <v>41</v>
      </c>
      <c r="AR7" s="36">
        <f t="shared" si="1"/>
        <v>-2</v>
      </c>
      <c r="AS7" s="37">
        <v>1</v>
      </c>
      <c r="AT7" s="36">
        <v>0</v>
      </c>
      <c r="AU7" s="36">
        <f t="shared" si="2"/>
        <v>1</v>
      </c>
      <c r="AV7" s="21">
        <f t="shared" si="3"/>
        <v>1</v>
      </c>
      <c r="AW7" s="38">
        <f t="shared" si="4"/>
        <v>4.878048780487805E-2</v>
      </c>
      <c r="AY7" s="46"/>
      <c r="BE7" s="48" t="s">
        <v>25</v>
      </c>
      <c r="BF7" s="48">
        <v>680</v>
      </c>
      <c r="BG7" s="48">
        <v>13</v>
      </c>
      <c r="BH7" s="51" t="e">
        <f t="shared" si="5"/>
        <v>#N/A</v>
      </c>
      <c r="BI7" s="47" t="e">
        <f t="shared" si="6"/>
        <v>#N/A</v>
      </c>
      <c r="BJ7" s="45">
        <v>3</v>
      </c>
    </row>
    <row r="8" spans="1:62" s="45" customFormat="1" ht="15.75" customHeight="1" x14ac:dyDescent="0.15">
      <c r="A8" s="342"/>
      <c r="B8" s="353" t="s">
        <v>28</v>
      </c>
      <c r="C8" s="354"/>
      <c r="D8" s="355"/>
      <c r="E8" s="190">
        <f>'事故の型（署）'!AS70</f>
        <v>0</v>
      </c>
      <c r="F8" s="191">
        <f>'事故の型（署）'!AR70</f>
        <v>10</v>
      </c>
      <c r="G8" s="189">
        <f>'事故の型（署・前年）'!AS70</f>
        <v>0</v>
      </c>
      <c r="H8" s="188">
        <f>'事故の型（署・前年）'!AR70</f>
        <v>13</v>
      </c>
      <c r="I8" s="194">
        <f t="shared" si="7"/>
        <v>0</v>
      </c>
      <c r="J8" s="195">
        <f t="shared" si="8"/>
        <v>-3</v>
      </c>
      <c r="K8" s="167"/>
      <c r="L8" s="165"/>
      <c r="M8" s="11"/>
      <c r="N8" s="11"/>
      <c r="O8" s="11"/>
      <c r="P8" s="11"/>
      <c r="Q8" s="11"/>
      <c r="R8" s="9"/>
      <c r="S8" s="11"/>
      <c r="T8" s="9"/>
      <c r="U8" s="162"/>
      <c r="V8" s="162"/>
      <c r="W8" s="162"/>
      <c r="X8" s="162"/>
      <c r="Y8" s="162"/>
      <c r="Z8" s="162"/>
      <c r="AA8" s="41"/>
      <c r="AB8" s="137"/>
      <c r="AC8" s="137"/>
      <c r="AD8" s="170"/>
      <c r="AE8" s="170"/>
      <c r="AF8" s="170"/>
      <c r="AG8" s="170"/>
      <c r="AH8" s="170"/>
      <c r="AI8" s="170"/>
      <c r="AJ8" s="170"/>
      <c r="AK8" s="1"/>
      <c r="AL8" s="42"/>
      <c r="AM8" s="43"/>
      <c r="AN8" s="21">
        <f t="shared" si="0"/>
        <v>6</v>
      </c>
      <c r="AO8" s="44" t="s">
        <v>26</v>
      </c>
      <c r="AP8" s="37">
        <v>25</v>
      </c>
      <c r="AQ8" s="36">
        <v>20</v>
      </c>
      <c r="AR8" s="36">
        <f t="shared" si="1"/>
        <v>5</v>
      </c>
      <c r="AS8" s="37">
        <v>0</v>
      </c>
      <c r="AT8" s="36">
        <v>0</v>
      </c>
      <c r="AU8" s="36">
        <f t="shared" si="2"/>
        <v>0</v>
      </c>
      <c r="AV8" s="21">
        <f t="shared" si="3"/>
        <v>3</v>
      </c>
      <c r="AW8" s="38">
        <f t="shared" si="4"/>
        <v>-0.25</v>
      </c>
      <c r="AY8" s="46"/>
      <c r="BE8" s="52" t="s">
        <v>27</v>
      </c>
      <c r="BF8" s="48">
        <v>701</v>
      </c>
      <c r="BG8" s="48">
        <v>15</v>
      </c>
      <c r="BH8" s="53" t="e">
        <f t="shared" si="5"/>
        <v>#N/A</v>
      </c>
      <c r="BI8" s="53" t="e">
        <f t="shared" si="6"/>
        <v>#N/A</v>
      </c>
      <c r="BJ8" s="45">
        <v>4</v>
      </c>
    </row>
    <row r="9" spans="1:62" s="45" customFormat="1" ht="22.5" customHeight="1" x14ac:dyDescent="0.15">
      <c r="A9" s="342"/>
      <c r="B9" s="356" t="s">
        <v>363</v>
      </c>
      <c r="C9" s="357"/>
      <c r="D9" s="358"/>
      <c r="E9" s="190">
        <f>'事故の型（署）'!AS76+'事故の型（署）'!AS81+'事故の型（署）'!AS86</f>
        <v>0</v>
      </c>
      <c r="F9" s="191">
        <f>'事故の型（署）'!AR76+'事故の型（署）'!AR81+'事故の型（署）'!AR86</f>
        <v>14</v>
      </c>
      <c r="G9" s="189">
        <f>'事故の型（署・前年）'!AS76+'事故の型（署・前年）'!AS81+'事故の型（署・前年）'!AS86</f>
        <v>0</v>
      </c>
      <c r="H9" s="188">
        <f>'事故の型（署・前年）'!AR76+'事故の型（署・前年）'!AR81+'事故の型（署・前年）'!AR86</f>
        <v>15</v>
      </c>
      <c r="I9" s="194">
        <f t="shared" si="7"/>
        <v>0</v>
      </c>
      <c r="J9" s="195">
        <f t="shared" si="8"/>
        <v>-1</v>
      </c>
      <c r="K9" s="167"/>
      <c r="L9" s="165"/>
      <c r="M9" s="11"/>
      <c r="N9" s="11"/>
      <c r="O9" s="11"/>
      <c r="P9" s="11"/>
      <c r="Q9" s="11"/>
      <c r="R9" s="9"/>
      <c r="S9" s="11"/>
      <c r="T9" s="9"/>
      <c r="U9" s="162"/>
      <c r="V9" s="162"/>
      <c r="W9" s="162"/>
      <c r="X9" s="162"/>
      <c r="Y9" s="162"/>
      <c r="Z9" s="162"/>
      <c r="AA9" s="41"/>
      <c r="AB9" s="173"/>
      <c r="AC9" s="173"/>
      <c r="AD9" s="170"/>
      <c r="AE9" s="170"/>
      <c r="AF9" s="170"/>
      <c r="AG9" s="170"/>
      <c r="AH9" s="170"/>
      <c r="AI9" s="170"/>
      <c r="AJ9" s="170"/>
      <c r="AK9" s="1"/>
      <c r="AL9" s="42"/>
      <c r="AM9" s="43"/>
      <c r="AN9" s="21">
        <f t="shared" si="0"/>
        <v>9</v>
      </c>
      <c r="AO9" s="44" t="s">
        <v>29</v>
      </c>
      <c r="AP9" s="37">
        <v>11</v>
      </c>
      <c r="AQ9" s="36">
        <v>10</v>
      </c>
      <c r="AR9" s="36">
        <f t="shared" si="1"/>
        <v>1</v>
      </c>
      <c r="AS9" s="37">
        <v>0</v>
      </c>
      <c r="AT9" s="36">
        <v>0</v>
      </c>
      <c r="AU9" s="36">
        <f t="shared" si="2"/>
        <v>0</v>
      </c>
      <c r="AV9" s="21">
        <f t="shared" si="3"/>
        <v>3</v>
      </c>
      <c r="AW9" s="38">
        <f t="shared" si="4"/>
        <v>-0.1</v>
      </c>
      <c r="AY9" s="46"/>
      <c r="BE9" s="50" t="s">
        <v>30</v>
      </c>
      <c r="BF9" s="50">
        <v>577</v>
      </c>
      <c r="BG9" s="50">
        <v>9</v>
      </c>
      <c r="BH9" s="44" t="e">
        <f t="shared" si="5"/>
        <v>#N/A</v>
      </c>
      <c r="BI9" s="44" t="e">
        <f t="shared" si="6"/>
        <v>#N/A</v>
      </c>
      <c r="BJ9" s="45">
        <v>5</v>
      </c>
    </row>
    <row r="10" spans="1:62" s="45" customFormat="1" ht="15.75" customHeight="1" x14ac:dyDescent="0.15">
      <c r="A10" s="342"/>
      <c r="B10" s="350" t="s">
        <v>361</v>
      </c>
      <c r="C10" s="351"/>
      <c r="D10" s="352"/>
      <c r="E10" s="185">
        <f>'事故の型（署）'!AS98-(SUM(E5:E9))</f>
        <v>0</v>
      </c>
      <c r="F10" s="186">
        <f>'事故の型（署）'!AR98-(SUM(F5:F9))</f>
        <v>19</v>
      </c>
      <c r="G10" s="206">
        <f>'事故の型（署・前年）'!AS98-(SUM(G5:G9))</f>
        <v>1</v>
      </c>
      <c r="H10" s="188">
        <f>'事故の型（署・前年）'!AR98-(SUM(H5:H9))</f>
        <v>22</v>
      </c>
      <c r="I10" s="194">
        <f t="shared" si="7"/>
        <v>-1</v>
      </c>
      <c r="J10" s="195">
        <f t="shared" si="8"/>
        <v>-3</v>
      </c>
      <c r="K10" s="167"/>
      <c r="L10" s="165"/>
      <c r="M10" s="11"/>
      <c r="N10" s="11"/>
      <c r="O10" s="11"/>
      <c r="P10" s="11"/>
      <c r="Q10" s="11"/>
      <c r="R10" s="9"/>
      <c r="S10" s="11"/>
      <c r="T10" s="9"/>
      <c r="U10" s="162"/>
      <c r="V10" s="162"/>
      <c r="W10" s="162"/>
      <c r="X10" s="162"/>
      <c r="Y10" s="162"/>
      <c r="Z10" s="162"/>
      <c r="AA10" s="41"/>
      <c r="AB10" s="173"/>
      <c r="AC10" s="173"/>
      <c r="AD10" s="170"/>
      <c r="AE10" s="170"/>
      <c r="AF10" s="170"/>
      <c r="AG10" s="170"/>
      <c r="AH10" s="170"/>
      <c r="AI10" s="170"/>
      <c r="AJ10" s="170"/>
      <c r="AK10" s="1"/>
      <c r="AL10" s="42"/>
      <c r="AM10" s="43"/>
      <c r="AN10" s="54">
        <f t="shared" si="0"/>
        <v>4</v>
      </c>
      <c r="AO10" s="51" t="s">
        <v>31</v>
      </c>
      <c r="AP10" s="37">
        <v>32</v>
      </c>
      <c r="AQ10" s="55">
        <v>31</v>
      </c>
      <c r="AR10" s="55">
        <f t="shared" si="1"/>
        <v>1</v>
      </c>
      <c r="AS10" s="55">
        <v>0</v>
      </c>
      <c r="AT10" s="55">
        <v>0</v>
      </c>
      <c r="AU10" s="55">
        <f t="shared" si="2"/>
        <v>0</v>
      </c>
      <c r="AV10" s="54">
        <f t="shared" si="3"/>
        <v>3</v>
      </c>
      <c r="AW10" s="38">
        <f t="shared" si="4"/>
        <v>-3.2258064516129031E-2</v>
      </c>
      <c r="AY10" s="46"/>
      <c r="BE10" s="50" t="s">
        <v>32</v>
      </c>
      <c r="BF10" s="50">
        <v>479</v>
      </c>
      <c r="BG10" s="50">
        <v>5</v>
      </c>
      <c r="BH10" s="44" t="e">
        <f t="shared" si="5"/>
        <v>#N/A</v>
      </c>
      <c r="BI10" s="44" t="e">
        <f t="shared" si="6"/>
        <v>#N/A</v>
      </c>
      <c r="BJ10" s="45">
        <v>6</v>
      </c>
    </row>
    <row r="11" spans="1:62" s="45" customFormat="1" ht="15.75" customHeight="1" x14ac:dyDescent="0.15">
      <c r="A11" s="343"/>
      <c r="B11" s="360" t="s">
        <v>37</v>
      </c>
      <c r="C11" s="361"/>
      <c r="D11" s="362"/>
      <c r="E11" s="274">
        <f>SUM(E5:E10)</f>
        <v>0</v>
      </c>
      <c r="F11" s="197">
        <f>SUM(F5:F10)</f>
        <v>79</v>
      </c>
      <c r="G11" s="196">
        <f>SUM(G5:G10)</f>
        <v>2</v>
      </c>
      <c r="H11" s="198">
        <f>SUM(H5:H10)</f>
        <v>89</v>
      </c>
      <c r="I11" s="199">
        <f t="shared" si="7"/>
        <v>-2</v>
      </c>
      <c r="J11" s="197">
        <f>IF(F11-H11=0,"0",F11-H11)</f>
        <v>-10</v>
      </c>
      <c r="K11" s="167"/>
      <c r="L11" s="164"/>
      <c r="M11" s="11"/>
      <c r="N11" s="11"/>
      <c r="O11" s="11"/>
      <c r="P11" s="11"/>
      <c r="Q11" s="11"/>
      <c r="R11" s="9"/>
      <c r="S11" s="11"/>
      <c r="T11" s="9"/>
      <c r="U11" s="162"/>
      <c r="V11" s="162"/>
      <c r="W11" s="162"/>
      <c r="X11" s="162"/>
      <c r="Y11" s="162"/>
      <c r="Z11" s="162"/>
      <c r="AA11" s="41"/>
      <c r="AB11" s="173"/>
      <c r="AC11" s="173"/>
      <c r="AD11" s="170"/>
      <c r="AE11" s="170"/>
      <c r="AF11" s="170"/>
      <c r="AG11" s="170"/>
      <c r="AH11" s="170"/>
      <c r="AI11" s="170"/>
      <c r="AJ11" s="170"/>
      <c r="AK11" s="1"/>
      <c r="AL11" s="42"/>
      <c r="AM11" s="43"/>
      <c r="AN11" s="21">
        <f t="shared" si="0"/>
        <v>1</v>
      </c>
      <c r="AO11" s="44" t="s">
        <v>35</v>
      </c>
      <c r="AP11" s="37">
        <v>40</v>
      </c>
      <c r="AQ11" s="36">
        <v>42</v>
      </c>
      <c r="AR11" s="36">
        <f t="shared" si="1"/>
        <v>-2</v>
      </c>
      <c r="AS11" s="37">
        <v>0</v>
      </c>
      <c r="AT11" s="36">
        <v>0</v>
      </c>
      <c r="AU11" s="36">
        <f t="shared" si="2"/>
        <v>0</v>
      </c>
      <c r="AV11" s="21">
        <f t="shared" si="3"/>
        <v>3</v>
      </c>
      <c r="AW11" s="38">
        <f t="shared" si="4"/>
        <v>4.7619047619047616E-2</v>
      </c>
      <c r="AY11" s="46"/>
      <c r="BE11" s="14" t="s">
        <v>36</v>
      </c>
      <c r="BF11" s="14">
        <v>409</v>
      </c>
      <c r="BG11" s="14">
        <v>5</v>
      </c>
      <c r="BH11" s="44" t="e">
        <f t="shared" si="5"/>
        <v>#N/A</v>
      </c>
      <c r="BI11" s="44" t="e">
        <f t="shared" si="6"/>
        <v>#N/A</v>
      </c>
      <c r="BJ11" s="45">
        <v>7</v>
      </c>
    </row>
    <row r="12" spans="1:62" s="45" customFormat="1" ht="15.75" customHeight="1" x14ac:dyDescent="0.15">
      <c r="A12" s="363" t="s">
        <v>368</v>
      </c>
      <c r="B12" s="339" t="s">
        <v>39</v>
      </c>
      <c r="C12" s="366"/>
      <c r="D12" s="340"/>
      <c r="E12" s="200">
        <f>'事故の型（署）'!AS123</f>
        <v>0</v>
      </c>
      <c r="F12" s="201">
        <f>'事故の型（署）'!AR123</f>
        <v>6</v>
      </c>
      <c r="G12" s="202">
        <f>'事故の型（署・前年）'!AS123</f>
        <v>0</v>
      </c>
      <c r="H12" s="203">
        <f>'事故の型（署・前年）'!AR123</f>
        <v>3</v>
      </c>
      <c r="I12" s="204">
        <f t="shared" si="7"/>
        <v>0</v>
      </c>
      <c r="J12" s="205">
        <f>IF(F12-H12=0,"",F12-H12)</f>
        <v>3</v>
      </c>
      <c r="K12" s="167"/>
      <c r="L12" s="165"/>
      <c r="M12" s="11"/>
      <c r="N12" s="11"/>
      <c r="O12" s="11"/>
      <c r="P12" s="11"/>
      <c r="Q12" s="11"/>
      <c r="R12" s="9"/>
      <c r="S12" s="11"/>
      <c r="T12" s="9"/>
      <c r="U12" s="162"/>
      <c r="V12" s="162"/>
      <c r="W12" s="162"/>
      <c r="X12" s="162"/>
      <c r="Y12" s="162"/>
      <c r="Z12" s="162"/>
      <c r="AA12" s="41"/>
      <c r="AB12" s="173"/>
      <c r="AC12" s="173"/>
      <c r="AD12" s="170"/>
      <c r="AE12" s="170"/>
      <c r="AF12" s="170"/>
      <c r="AG12" s="170"/>
      <c r="AH12" s="170"/>
      <c r="AI12" s="170"/>
      <c r="AJ12" s="170"/>
      <c r="AK12" s="1"/>
      <c r="AL12" s="42"/>
      <c r="AM12" s="43"/>
      <c r="AN12" s="21">
        <f t="shared" si="0"/>
        <v>5</v>
      </c>
      <c r="AO12" s="44" t="s">
        <v>38</v>
      </c>
      <c r="AP12" s="37">
        <v>30</v>
      </c>
      <c r="AQ12" s="36">
        <v>24</v>
      </c>
      <c r="AR12" s="36">
        <f t="shared" si="1"/>
        <v>6</v>
      </c>
      <c r="AS12" s="37">
        <v>0</v>
      </c>
      <c r="AT12" s="36">
        <v>0</v>
      </c>
      <c r="AU12" s="36">
        <f t="shared" si="2"/>
        <v>0</v>
      </c>
      <c r="AV12" s="21">
        <f t="shared" si="3"/>
        <v>3</v>
      </c>
      <c r="AW12" s="38">
        <f t="shared" si="4"/>
        <v>-0.25</v>
      </c>
      <c r="AY12" s="46"/>
      <c r="BE12" s="14" t="s">
        <v>34</v>
      </c>
      <c r="BF12" s="14">
        <v>376</v>
      </c>
      <c r="BG12" s="14">
        <v>9</v>
      </c>
      <c r="BH12" s="44" t="e">
        <f t="shared" si="5"/>
        <v>#N/A</v>
      </c>
      <c r="BI12" s="44" t="e">
        <f t="shared" si="6"/>
        <v>#N/A</v>
      </c>
      <c r="BJ12" s="45">
        <v>8</v>
      </c>
    </row>
    <row r="13" spans="1:62" s="9" customFormat="1" ht="22.5" customHeight="1" x14ac:dyDescent="0.15">
      <c r="A13" s="364"/>
      <c r="B13" s="367" t="s">
        <v>364</v>
      </c>
      <c r="C13" s="368"/>
      <c r="D13" s="369"/>
      <c r="E13" s="190">
        <f>'事故の型（署）'!AS128-E14</f>
        <v>0</v>
      </c>
      <c r="F13" s="191">
        <f>'事故の型（署）'!AR128-F14</f>
        <v>6</v>
      </c>
      <c r="G13" s="206">
        <f>'事故の型（署・前年）'!AS128-G14</f>
        <v>0</v>
      </c>
      <c r="H13" s="207">
        <f>'事故の型（署・前年）'!AR128-H14</f>
        <v>9</v>
      </c>
      <c r="I13" s="208">
        <f t="shared" si="7"/>
        <v>0</v>
      </c>
      <c r="J13" s="195">
        <f>IF(F13-H13=0,"",F13-H13)</f>
        <v>-3</v>
      </c>
      <c r="K13" s="167"/>
      <c r="L13" s="165"/>
      <c r="M13" s="11"/>
      <c r="N13" s="11"/>
      <c r="O13" s="11"/>
      <c r="P13" s="11"/>
      <c r="Q13" s="11"/>
      <c r="S13" s="11"/>
      <c r="U13" s="162"/>
      <c r="V13" s="162"/>
      <c r="W13" s="162"/>
      <c r="X13" s="162"/>
      <c r="Y13" s="162"/>
      <c r="Z13" s="162"/>
      <c r="AA13" s="41"/>
      <c r="AB13" s="173"/>
      <c r="AC13" s="173"/>
      <c r="AD13" s="170"/>
      <c r="AE13" s="170"/>
      <c r="AF13" s="170"/>
      <c r="AG13" s="170"/>
      <c r="AH13" s="170"/>
      <c r="AI13" s="170"/>
      <c r="AJ13" s="170"/>
      <c r="AK13" s="1"/>
      <c r="AL13" s="42"/>
      <c r="AM13" s="43"/>
      <c r="AN13" s="43"/>
      <c r="AO13" s="48" t="s">
        <v>11</v>
      </c>
      <c r="AP13" s="37">
        <f t="shared" ref="AP13:AU13" si="9">SUM(AP4:AP12)</f>
        <v>257</v>
      </c>
      <c r="AQ13" s="56">
        <f t="shared" si="9"/>
        <v>289</v>
      </c>
      <c r="AR13" s="56">
        <f t="shared" si="9"/>
        <v>-32</v>
      </c>
      <c r="AS13" s="37">
        <f t="shared" si="9"/>
        <v>2</v>
      </c>
      <c r="AT13" s="56">
        <f t="shared" si="9"/>
        <v>1</v>
      </c>
      <c r="AU13" s="56">
        <f t="shared" si="9"/>
        <v>1</v>
      </c>
      <c r="AW13" s="38">
        <f t="shared" si="4"/>
        <v>0.11072664359861592</v>
      </c>
      <c r="AY13" s="26"/>
      <c r="BE13" s="48" t="s">
        <v>41</v>
      </c>
      <c r="BF13" s="48">
        <v>422</v>
      </c>
      <c r="BG13" s="48">
        <v>10</v>
      </c>
      <c r="BH13" s="44" t="e">
        <f t="shared" si="5"/>
        <v>#N/A</v>
      </c>
      <c r="BI13" s="51" t="e">
        <f t="shared" si="6"/>
        <v>#N/A</v>
      </c>
      <c r="BJ13" s="45">
        <v>9</v>
      </c>
    </row>
    <row r="14" spans="1:62" s="59" customFormat="1" ht="15.75" customHeight="1" x14ac:dyDescent="0.15">
      <c r="A14" s="364"/>
      <c r="B14" s="370" t="s">
        <v>43</v>
      </c>
      <c r="C14" s="371"/>
      <c r="D14" s="372"/>
      <c r="E14" s="190">
        <f>'事故の型（署）'!AS125</f>
        <v>0</v>
      </c>
      <c r="F14" s="191">
        <f>'事故の型（署）'!AR125</f>
        <v>3</v>
      </c>
      <c r="G14" s="206">
        <f>'事故の型（署・前年）'!AS125</f>
        <v>0</v>
      </c>
      <c r="H14" s="207">
        <f>'事故の型（署・前年）'!AR125</f>
        <v>2</v>
      </c>
      <c r="I14" s="208">
        <f t="shared" si="7"/>
        <v>0</v>
      </c>
      <c r="J14" s="195">
        <f>IF(F14-H14=0,"",F14-H14)</f>
        <v>1</v>
      </c>
      <c r="K14" s="167"/>
      <c r="L14" s="165"/>
      <c r="M14" s="11"/>
      <c r="N14" s="11"/>
      <c r="O14" s="11"/>
      <c r="P14" s="11"/>
      <c r="Q14" s="11"/>
      <c r="R14" s="9"/>
      <c r="S14" s="11"/>
      <c r="T14" s="9"/>
      <c r="U14" s="162"/>
      <c r="V14" s="162"/>
      <c r="W14" s="162"/>
      <c r="X14" s="162"/>
      <c r="Y14" s="162"/>
      <c r="Z14" s="162"/>
      <c r="AA14" s="41"/>
      <c r="AB14" s="173"/>
      <c r="AC14" s="173"/>
      <c r="AD14" s="170"/>
      <c r="AE14" s="170"/>
      <c r="AF14" s="170"/>
      <c r="AG14" s="170"/>
      <c r="AH14" s="170"/>
      <c r="AI14" s="170"/>
      <c r="AJ14" s="170"/>
      <c r="AK14" s="1"/>
      <c r="AL14" s="42"/>
      <c r="AM14" s="57"/>
      <c r="AN14" s="58"/>
      <c r="AT14" s="60"/>
      <c r="AU14" s="60"/>
      <c r="AV14" s="60"/>
      <c r="BE14" s="14" t="s">
        <v>40</v>
      </c>
      <c r="BF14" s="14">
        <v>1232</v>
      </c>
      <c r="BG14" s="14">
        <v>5</v>
      </c>
      <c r="BH14" s="44" t="s">
        <v>42</v>
      </c>
      <c r="BI14" s="44" t="e">
        <f t="shared" si="6"/>
        <v>#N/A</v>
      </c>
      <c r="BJ14" s="45">
        <v>10</v>
      </c>
    </row>
    <row r="15" spans="1:62" s="59" customFormat="1" ht="15.75" customHeight="1" x14ac:dyDescent="0.15">
      <c r="A15" s="364"/>
      <c r="B15" s="373" t="s">
        <v>385</v>
      </c>
      <c r="C15" s="374"/>
      <c r="D15" s="375"/>
      <c r="E15" s="190">
        <f>'事故の型（署）'!AS132</f>
        <v>0</v>
      </c>
      <c r="F15" s="191">
        <f>'事故の型（署）'!AR132</f>
        <v>1</v>
      </c>
      <c r="G15" s="206">
        <f>'事故の型（署・前年）'!AS132</f>
        <v>0</v>
      </c>
      <c r="H15" s="207">
        <f>'事故の型（署・前年）'!AR132</f>
        <v>0</v>
      </c>
      <c r="I15" s="208">
        <f t="shared" si="7"/>
        <v>0</v>
      </c>
      <c r="J15" s="195">
        <f>IF(F15-H15=0,"",F15-H15)</f>
        <v>1</v>
      </c>
      <c r="K15" s="167"/>
      <c r="L15" s="165"/>
      <c r="M15" s="11"/>
      <c r="N15" s="11"/>
      <c r="O15" s="11"/>
      <c r="P15" s="11"/>
      <c r="Q15" s="11"/>
      <c r="R15" s="9"/>
      <c r="S15" s="11"/>
      <c r="T15" s="9"/>
      <c r="U15" s="162"/>
      <c r="V15" s="162"/>
      <c r="W15" s="162"/>
      <c r="X15" s="162"/>
      <c r="Y15" s="162"/>
      <c r="Z15" s="162"/>
      <c r="AA15" s="41"/>
      <c r="AB15" s="173"/>
      <c r="AC15" s="173"/>
      <c r="AD15" s="170"/>
      <c r="AE15" s="170"/>
      <c r="AF15" s="170"/>
      <c r="AG15" s="170"/>
      <c r="AH15" s="170"/>
      <c r="AI15" s="170"/>
      <c r="AJ15" s="170"/>
      <c r="AK15" s="1"/>
      <c r="AL15" s="42"/>
      <c r="AM15" s="57"/>
      <c r="AN15" s="58"/>
      <c r="BE15" s="50" t="s">
        <v>44</v>
      </c>
      <c r="BF15" s="50">
        <v>333</v>
      </c>
      <c r="BG15" s="50">
        <v>6</v>
      </c>
      <c r="BH15" s="44" t="e">
        <f>RANK(BF15:BF119,$AV$5:$AV$22)</f>
        <v>#N/A</v>
      </c>
      <c r="BI15" s="44" t="e">
        <f t="shared" si="6"/>
        <v>#N/A</v>
      </c>
      <c r="BJ15" s="45">
        <v>11</v>
      </c>
    </row>
    <row r="16" spans="1:62" s="59" customFormat="1" ht="15.75" customHeight="1" x14ac:dyDescent="0.15">
      <c r="A16" s="365"/>
      <c r="B16" s="376" t="s">
        <v>37</v>
      </c>
      <c r="C16" s="377"/>
      <c r="D16" s="378"/>
      <c r="E16" s="209">
        <f>SUM(E12:E15)</f>
        <v>0</v>
      </c>
      <c r="F16" s="210">
        <f>SUM(F12:F15)</f>
        <v>16</v>
      </c>
      <c r="G16" s="209">
        <f>SUM(G12:G15)</f>
        <v>0</v>
      </c>
      <c r="H16" s="211">
        <f>SUM(H12:H15)</f>
        <v>14</v>
      </c>
      <c r="I16" s="212">
        <f t="shared" si="7"/>
        <v>0</v>
      </c>
      <c r="J16" s="210">
        <f>IF(F16-H16=0,"0",F16-H16)</f>
        <v>2</v>
      </c>
      <c r="K16" s="167"/>
      <c r="L16" s="164"/>
      <c r="M16" s="11"/>
      <c r="N16" s="11"/>
      <c r="O16" s="11"/>
      <c r="P16" s="11"/>
      <c r="Q16" s="11"/>
      <c r="R16" s="9"/>
      <c r="S16" s="11"/>
      <c r="T16" s="9"/>
      <c r="U16" s="162"/>
      <c r="V16" s="162"/>
      <c r="W16" s="162"/>
      <c r="X16" s="162"/>
      <c r="Y16" s="162"/>
      <c r="Z16" s="162"/>
      <c r="AA16" s="41"/>
      <c r="AB16" s="173"/>
      <c r="AC16" s="173"/>
      <c r="AD16" s="170"/>
      <c r="AE16" s="170"/>
      <c r="AF16" s="170"/>
      <c r="AG16" s="170"/>
      <c r="AH16" s="170"/>
      <c r="AI16" s="170"/>
      <c r="AJ16" s="170"/>
      <c r="AK16" s="1"/>
      <c r="AL16" s="42"/>
      <c r="AM16" s="57"/>
      <c r="AN16" s="61"/>
      <c r="AO16" s="17"/>
      <c r="BE16" s="62" t="s">
        <v>16</v>
      </c>
      <c r="BF16" s="62">
        <v>257</v>
      </c>
      <c r="BG16" s="62">
        <v>2</v>
      </c>
      <c r="BH16" s="47" t="e">
        <f>RANK(BF16:BF20,$AV$5:$AV$22)</f>
        <v>#N/A</v>
      </c>
      <c r="BI16" s="47" t="e">
        <f t="shared" si="6"/>
        <v>#N/A</v>
      </c>
      <c r="BJ16" s="45">
        <v>12</v>
      </c>
    </row>
    <row r="17" spans="1:62" s="59" customFormat="1" ht="15.75" customHeight="1" x14ac:dyDescent="0.15">
      <c r="A17" s="379" t="s">
        <v>374</v>
      </c>
      <c r="B17" s="380"/>
      <c r="C17" s="380"/>
      <c r="D17" s="381"/>
      <c r="E17" s="213">
        <f>'事故の型（署）'!AS146+'事故の型（署）'!AS151</f>
        <v>1</v>
      </c>
      <c r="F17" s="214">
        <f>'事故の型（署）'!AR146+'事故の型（署）'!AR151</f>
        <v>42</v>
      </c>
      <c r="G17" s="215">
        <f>'事故の型（署・前年）'!AS146+'事故の型（署・前年）'!AS151</f>
        <v>1</v>
      </c>
      <c r="H17" s="216">
        <f>'事故の型（署・前年）'!AR146+'事故の型（署・前年）'!AR151</f>
        <v>38</v>
      </c>
      <c r="I17" s="217">
        <f t="shared" si="7"/>
        <v>0</v>
      </c>
      <c r="J17" s="218">
        <f t="shared" ref="J17:J22" si="10">IF(F17-H17=0,"",F17-H17)</f>
        <v>4</v>
      </c>
      <c r="K17" s="168"/>
      <c r="L17" s="165"/>
      <c r="M17" s="11"/>
      <c r="N17" s="11"/>
      <c r="O17" s="11"/>
      <c r="P17" s="11"/>
      <c r="Q17" s="11"/>
      <c r="R17" s="9"/>
      <c r="S17" s="11"/>
      <c r="T17" s="9"/>
      <c r="U17" s="162"/>
      <c r="V17" s="162"/>
      <c r="W17" s="162"/>
      <c r="X17" s="162"/>
      <c r="Y17" s="162"/>
      <c r="Z17" s="162"/>
      <c r="AA17" s="41"/>
      <c r="AB17" s="173"/>
      <c r="AC17" s="173"/>
      <c r="AD17" s="170"/>
      <c r="AE17" s="170"/>
      <c r="AF17" s="170"/>
      <c r="AG17" s="170"/>
      <c r="AH17" s="170"/>
      <c r="AI17" s="170"/>
      <c r="AJ17" s="170"/>
      <c r="AK17" s="1"/>
      <c r="AL17" s="42"/>
      <c r="AM17" s="57"/>
      <c r="AN17" s="58"/>
      <c r="AO17" s="17"/>
      <c r="BE17" s="48" t="s">
        <v>45</v>
      </c>
      <c r="BF17" s="48">
        <v>279</v>
      </c>
      <c r="BG17" s="48">
        <v>3</v>
      </c>
      <c r="BH17" s="44" t="e">
        <f>RANK(BF17:BF121,$AV$5:$AV$22)</f>
        <v>#N/A</v>
      </c>
      <c r="BI17" s="44" t="e">
        <f t="shared" si="6"/>
        <v>#N/A</v>
      </c>
      <c r="BJ17" s="45">
        <v>13</v>
      </c>
    </row>
    <row r="18" spans="1:62" s="9" customFormat="1" ht="15.75" customHeight="1" x14ac:dyDescent="0.15">
      <c r="A18" s="382" t="s">
        <v>360</v>
      </c>
      <c r="B18" s="383"/>
      <c r="C18" s="383"/>
      <c r="D18" s="384"/>
      <c r="E18" s="213">
        <f>'事故の型（署）'!AS164</f>
        <v>0</v>
      </c>
      <c r="F18" s="214">
        <f>'事故の型（署）'!AR164</f>
        <v>0</v>
      </c>
      <c r="G18" s="215">
        <f>'事故の型（署・前年）'!AS164</f>
        <v>0</v>
      </c>
      <c r="H18" s="216">
        <f>'事故の型（署・前年）'!AR164</f>
        <v>0</v>
      </c>
      <c r="I18" s="217">
        <f t="shared" si="7"/>
        <v>0</v>
      </c>
      <c r="J18" s="218" t="str">
        <f t="shared" si="10"/>
        <v/>
      </c>
      <c r="K18" s="168"/>
      <c r="L18" s="165"/>
      <c r="M18" s="11"/>
      <c r="N18" s="11"/>
      <c r="O18" s="11"/>
      <c r="P18" s="11"/>
      <c r="Q18" s="11"/>
      <c r="S18" s="11"/>
      <c r="U18" s="162"/>
      <c r="V18" s="162"/>
      <c r="W18" s="162"/>
      <c r="X18" s="162"/>
      <c r="Y18" s="162"/>
      <c r="Z18" s="162"/>
      <c r="AA18" s="41"/>
      <c r="AB18" s="173"/>
      <c r="AC18" s="173"/>
      <c r="AD18" s="170"/>
      <c r="AE18" s="170"/>
      <c r="AF18" s="170"/>
      <c r="AG18" s="170"/>
      <c r="AH18" s="170"/>
      <c r="AI18" s="170"/>
      <c r="AJ18" s="170"/>
      <c r="AK18" s="1"/>
      <c r="AL18" s="42"/>
      <c r="AM18" s="57"/>
      <c r="AN18" s="58"/>
      <c r="AO18" s="10"/>
      <c r="BE18" s="48" t="s">
        <v>46</v>
      </c>
      <c r="BF18" s="48">
        <v>229</v>
      </c>
      <c r="BG18" s="48">
        <v>4</v>
      </c>
      <c r="BH18" s="44"/>
      <c r="BI18" s="44" t="e">
        <f t="shared" si="6"/>
        <v>#N/A</v>
      </c>
      <c r="BJ18" s="45">
        <v>14</v>
      </c>
    </row>
    <row r="19" spans="1:62" s="9" customFormat="1" ht="15.75" customHeight="1" x14ac:dyDescent="0.15">
      <c r="A19" s="385" t="s">
        <v>367</v>
      </c>
      <c r="B19" s="386"/>
      <c r="C19" s="386"/>
      <c r="D19" s="387"/>
      <c r="E19" s="213">
        <f>'事故の型（署）'!AS179</f>
        <v>0</v>
      </c>
      <c r="F19" s="214">
        <f>'事故の型（署）'!AR179</f>
        <v>16</v>
      </c>
      <c r="G19" s="215">
        <f>'事故の型（署・前年）'!AS179</f>
        <v>0</v>
      </c>
      <c r="H19" s="216">
        <f>'事故の型（署・前年）'!AR179</f>
        <v>18</v>
      </c>
      <c r="I19" s="217">
        <f t="shared" si="7"/>
        <v>0</v>
      </c>
      <c r="J19" s="218">
        <f t="shared" si="10"/>
        <v>-2</v>
      </c>
      <c r="K19" s="167"/>
      <c r="L19" s="165"/>
      <c r="M19" s="164"/>
      <c r="N19" s="165"/>
      <c r="O19" s="164"/>
      <c r="P19" s="164"/>
      <c r="Q19" s="57"/>
      <c r="R19" s="57"/>
      <c r="Y19" s="57"/>
      <c r="Z19" s="57"/>
      <c r="AA19" s="41"/>
      <c r="AB19" s="174"/>
      <c r="AC19" s="174"/>
      <c r="AD19" s="170"/>
      <c r="AE19" s="170"/>
      <c r="AF19" s="170"/>
      <c r="AG19" s="170"/>
      <c r="AH19" s="170"/>
      <c r="AI19" s="170"/>
      <c r="AJ19" s="170"/>
      <c r="AK19" s="1"/>
      <c r="AL19" s="42"/>
      <c r="AM19" s="63"/>
      <c r="AN19" s="64"/>
      <c r="AO19" s="59"/>
      <c r="AQ19" s="9" t="s">
        <v>2</v>
      </c>
      <c r="BE19" s="48" t="s">
        <v>47</v>
      </c>
      <c r="BF19" s="48">
        <v>181</v>
      </c>
      <c r="BG19" s="48">
        <v>3</v>
      </c>
      <c r="BH19" s="44"/>
      <c r="BI19" s="44">
        <f>RANK(BG119,$AW$5:$AW$23)</f>
        <v>5</v>
      </c>
      <c r="BJ19" s="45">
        <v>15</v>
      </c>
    </row>
    <row r="20" spans="1:62" s="59" customFormat="1" ht="15.75" customHeight="1" x14ac:dyDescent="0.15">
      <c r="A20" s="382" t="s">
        <v>365</v>
      </c>
      <c r="B20" s="383"/>
      <c r="C20" s="383"/>
      <c r="D20" s="384"/>
      <c r="E20" s="213">
        <f>'事故の型（署）'!AS214</f>
        <v>0</v>
      </c>
      <c r="F20" s="214">
        <f>'事故の型（署）'!AR214</f>
        <v>12</v>
      </c>
      <c r="G20" s="215">
        <f>'事故の型（署・前年）'!AS214</f>
        <v>0</v>
      </c>
      <c r="H20" s="216">
        <f>'事故の型（署・前年）'!AR214</f>
        <v>17</v>
      </c>
      <c r="I20" s="217">
        <f t="shared" si="7"/>
        <v>0</v>
      </c>
      <c r="J20" s="218">
        <f t="shared" si="10"/>
        <v>-5</v>
      </c>
      <c r="K20" s="167"/>
      <c r="L20" s="165"/>
      <c r="M20" s="164"/>
      <c r="N20" s="165"/>
      <c r="O20" s="164"/>
      <c r="P20" s="164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174"/>
      <c r="AC20" s="174"/>
      <c r="AD20" s="170"/>
      <c r="AE20" s="170"/>
      <c r="AF20" s="170"/>
      <c r="AG20" s="170"/>
      <c r="AH20" s="170"/>
      <c r="AI20" s="170"/>
      <c r="AJ20" s="170"/>
      <c r="AK20" s="1"/>
      <c r="AL20" s="42"/>
      <c r="AM20" s="57"/>
      <c r="AN20" s="58"/>
      <c r="AO20" s="17"/>
      <c r="AR20" s="59" t="s">
        <v>2</v>
      </c>
      <c r="BE20" s="48" t="s">
        <v>48</v>
      </c>
      <c r="BF20" s="48">
        <v>189</v>
      </c>
      <c r="BG20" s="48">
        <v>4</v>
      </c>
      <c r="BH20" s="44"/>
      <c r="BI20" s="44" t="e">
        <f t="shared" si="6"/>
        <v>#N/A</v>
      </c>
      <c r="BJ20" s="45">
        <v>16</v>
      </c>
    </row>
    <row r="21" spans="1:62" s="59" customFormat="1" ht="15.75" customHeight="1" x14ac:dyDescent="0.15">
      <c r="A21" s="388" t="s">
        <v>375</v>
      </c>
      <c r="B21" s="389"/>
      <c r="C21" s="389"/>
      <c r="D21" s="390"/>
      <c r="E21" s="213">
        <f>'事故の型（署）'!AS223</f>
        <v>0</v>
      </c>
      <c r="F21" s="214">
        <f>'事故の型（署）'!AR223</f>
        <v>3</v>
      </c>
      <c r="G21" s="215">
        <f>'事故の型（署・前年）'!AS223</f>
        <v>0</v>
      </c>
      <c r="H21" s="216">
        <f>'事故の型（署・前年）'!AR223</f>
        <v>2</v>
      </c>
      <c r="I21" s="217">
        <f t="shared" si="7"/>
        <v>0</v>
      </c>
      <c r="J21" s="218">
        <f t="shared" si="10"/>
        <v>1</v>
      </c>
      <c r="K21" s="167"/>
      <c r="L21" s="165"/>
      <c r="M21" s="164"/>
      <c r="N21" s="165"/>
      <c r="O21" s="164"/>
      <c r="P21" s="164"/>
      <c r="Q21" s="57"/>
      <c r="S21" s="106"/>
      <c r="T21" s="106"/>
      <c r="U21" s="106"/>
      <c r="V21" s="106"/>
      <c r="W21" s="106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65"/>
      <c r="AI21" s="41"/>
      <c r="AJ21" s="41"/>
      <c r="AK21" s="57"/>
      <c r="AL21" s="66"/>
      <c r="AM21" s="57"/>
      <c r="AN21" s="57"/>
      <c r="AO21" s="61"/>
      <c r="AP21" s="17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E21" s="50" t="s">
        <v>23</v>
      </c>
      <c r="BF21" s="50">
        <v>1235</v>
      </c>
      <c r="BG21" s="50">
        <v>3</v>
      </c>
      <c r="BH21" s="44"/>
      <c r="BI21" s="44">
        <f>RANK(BG121,$AW$5:$AW$23)</f>
        <v>5</v>
      </c>
      <c r="BJ21" s="45">
        <v>17</v>
      </c>
    </row>
    <row r="22" spans="1:62" s="59" customFormat="1" ht="15.75" customHeight="1" x14ac:dyDescent="0.15">
      <c r="A22" s="388" t="s">
        <v>361</v>
      </c>
      <c r="B22" s="389"/>
      <c r="C22" s="389"/>
      <c r="D22" s="390"/>
      <c r="E22" s="213">
        <f>'事故の型（署）'!AS247-E11-E16-E17-E18-E19-E20-E21</f>
        <v>0</v>
      </c>
      <c r="F22" s="214">
        <f>'事故の型（署）'!AR247-F11-F16-F17-F18-F19-F20-F21</f>
        <v>32</v>
      </c>
      <c r="G22" s="215">
        <f>'事故の型（署・前年）'!AS247-G11-G16-G17-G18-G19-G20-G21</f>
        <v>2</v>
      </c>
      <c r="H22" s="216">
        <f>'事故の型（署・前年）'!AR247-H11-H16-H17-H18-H19-H20-H21</f>
        <v>35</v>
      </c>
      <c r="I22" s="217">
        <f t="shared" si="7"/>
        <v>-2</v>
      </c>
      <c r="J22" s="218">
        <f t="shared" si="10"/>
        <v>-3</v>
      </c>
      <c r="K22" s="168"/>
      <c r="L22" s="165"/>
      <c r="M22" s="164"/>
      <c r="N22" s="165"/>
      <c r="O22" s="164"/>
      <c r="P22" s="164"/>
      <c r="Q22" s="67"/>
      <c r="R22" s="107"/>
      <c r="S22" t="s">
        <v>386</v>
      </c>
      <c r="T22"/>
      <c r="U22"/>
      <c r="V22"/>
      <c r="W22"/>
      <c r="X22" s="301"/>
      <c r="Y22" s="67"/>
      <c r="Z22" s="67"/>
      <c r="AA22" s="67"/>
      <c r="AB22" s="68"/>
      <c r="AC22" s="69"/>
      <c r="AD22" s="171"/>
      <c r="AE22" s="70"/>
      <c r="AF22" s="70"/>
      <c r="AG22" s="172"/>
      <c r="AH22" s="70"/>
      <c r="AI22" s="172"/>
      <c r="AJ22" s="70"/>
      <c r="AK22" s="57"/>
      <c r="AL22" s="66"/>
      <c r="AM22" s="58"/>
      <c r="BE22" s="71" t="s">
        <v>49</v>
      </c>
      <c r="BF22" s="71">
        <v>267</v>
      </c>
      <c r="BG22" s="71">
        <v>2</v>
      </c>
      <c r="BH22" s="44" t="e">
        <f>RANK(AV22:AV22,$AV$5:$AV$22)</f>
        <v>#N/A</v>
      </c>
      <c r="BI22" s="44" t="e">
        <f t="shared" si="6"/>
        <v>#N/A</v>
      </c>
      <c r="BJ22" s="45">
        <v>18</v>
      </c>
    </row>
    <row r="23" spans="1:62" s="9" customFormat="1" ht="15.75" customHeight="1" x14ac:dyDescent="0.15">
      <c r="A23" s="395" t="s">
        <v>11</v>
      </c>
      <c r="B23" s="396"/>
      <c r="C23" s="396"/>
      <c r="D23" s="397"/>
      <c r="E23" s="220">
        <f>SUM(E17:E22)+E11+E16</f>
        <v>1</v>
      </c>
      <c r="F23" s="219">
        <f>SUM(F17:F22)+F11+F16</f>
        <v>200</v>
      </c>
      <c r="G23" s="220">
        <f>SUM(G17:G22)+G11+G16</f>
        <v>5</v>
      </c>
      <c r="H23" s="221">
        <f>SUM(H17:H22)+H11+H16</f>
        <v>213</v>
      </c>
      <c r="I23" s="210">
        <f>IF(E23-G23=0,"0",E23-G23)</f>
        <v>-4</v>
      </c>
      <c r="J23" s="210">
        <f>IF(F23-H23=0,"0",F23-H23)</f>
        <v>-13</v>
      </c>
      <c r="K23" s="168"/>
      <c r="L23" s="164"/>
      <c r="M23" s="164"/>
      <c r="N23" s="164"/>
      <c r="O23" s="164"/>
      <c r="P23" s="164"/>
      <c r="Q23" s="73"/>
      <c r="S23" s="398"/>
      <c r="T23" s="399"/>
      <c r="U23" s="400" t="s">
        <v>387</v>
      </c>
      <c r="V23" s="401"/>
      <c r="W23" s="402" t="s">
        <v>388</v>
      </c>
      <c r="X23" s="403"/>
      <c r="Y23" s="46"/>
      <c r="AB23" s="6"/>
      <c r="AI23" s="75"/>
    </row>
    <row r="24" spans="1:62" s="76" customFormat="1" ht="19.5" customHeight="1" x14ac:dyDescent="0.15">
      <c r="A24" s="118" t="s">
        <v>370</v>
      </c>
      <c r="B24" s="72"/>
      <c r="D24" s="119"/>
      <c r="E24" s="119"/>
      <c r="F24" s="119"/>
      <c r="G24" s="119"/>
      <c r="H24" s="119"/>
      <c r="I24" s="119"/>
      <c r="J24" s="119"/>
      <c r="M24" s="103"/>
      <c r="N24" s="103"/>
      <c r="O24" s="103"/>
      <c r="P24" s="103"/>
      <c r="Q24" s="77"/>
      <c r="S24" s="404" t="s">
        <v>381</v>
      </c>
      <c r="T24" s="405"/>
      <c r="U24" s="294">
        <f>'年齢（署）'!C248</f>
        <v>0</v>
      </c>
      <c r="V24" s="222">
        <f>'年齢（署）'!B248</f>
        <v>2</v>
      </c>
      <c r="W24" s="406">
        <f>V24/F23</f>
        <v>0.01</v>
      </c>
      <c r="X24" s="407"/>
      <c r="Y24" s="178"/>
      <c r="Z24" s="78"/>
      <c r="AA24" s="78"/>
      <c r="AB24" s="79"/>
      <c r="AC24" s="80"/>
    </row>
    <row r="25" spans="1:62" s="76" customFormat="1" ht="18" customHeight="1" x14ac:dyDescent="0.15">
      <c r="A25" s="393"/>
      <c r="B25" s="394"/>
      <c r="C25" s="280" t="s">
        <v>50</v>
      </c>
      <c r="D25" s="278" t="s">
        <v>51</v>
      </c>
      <c r="E25" s="278" t="s">
        <v>52</v>
      </c>
      <c r="F25" s="278" t="s">
        <v>53</v>
      </c>
      <c r="G25" s="278" t="s">
        <v>54</v>
      </c>
      <c r="H25" s="278" t="s">
        <v>55</v>
      </c>
      <c r="I25" s="278" t="s">
        <v>56</v>
      </c>
      <c r="J25" s="278" t="s">
        <v>57</v>
      </c>
      <c r="K25" s="278" t="s">
        <v>58</v>
      </c>
      <c r="L25" s="278" t="s">
        <v>59</v>
      </c>
      <c r="M25" s="278" t="s">
        <v>60</v>
      </c>
      <c r="N25" s="279" t="s">
        <v>61</v>
      </c>
      <c r="O25" s="416" t="s">
        <v>11</v>
      </c>
      <c r="P25" s="417"/>
      <c r="Q25" s="77"/>
      <c r="S25" s="418" t="s">
        <v>344</v>
      </c>
      <c r="T25" s="419"/>
      <c r="U25" s="295">
        <f>'年齢（署）'!E248</f>
        <v>0</v>
      </c>
      <c r="V25" s="276">
        <f>'年齢（署）'!D248</f>
        <v>21</v>
      </c>
      <c r="W25" s="391">
        <f>V25/$F$23</f>
        <v>0.105</v>
      </c>
      <c r="X25" s="392"/>
      <c r="Y25" s="179"/>
      <c r="Z25" s="78"/>
      <c r="AA25" s="78"/>
      <c r="AB25" s="79"/>
      <c r="AC25" s="80"/>
    </row>
    <row r="26" spans="1:62" s="76" customFormat="1" ht="18" customHeight="1" x14ac:dyDescent="0.15">
      <c r="A26" s="408" t="s">
        <v>384</v>
      </c>
      <c r="B26" s="409"/>
      <c r="C26" s="297">
        <f>'発生月（署）'!C246</f>
        <v>0</v>
      </c>
      <c r="D26" s="298">
        <f>'発生月（署）'!E246</f>
        <v>1</v>
      </c>
      <c r="E26" s="298">
        <f>'発生月（署）'!G246</f>
        <v>0</v>
      </c>
      <c r="F26" s="298">
        <f>'発生月（署）'!I246</f>
        <v>0</v>
      </c>
      <c r="G26" s="298">
        <f>'発生月（署）'!K246</f>
        <v>0</v>
      </c>
      <c r="H26" s="298">
        <f>'発生月（署）'!M246</f>
        <v>0</v>
      </c>
      <c r="I26" s="298">
        <f>'発生月（署）'!O246</f>
        <v>0</v>
      </c>
      <c r="J26" s="298">
        <f>'発生月（署）'!Q246</f>
        <v>0</v>
      </c>
      <c r="K26" s="298">
        <f>'発生月（署）'!S246</f>
        <v>0</v>
      </c>
      <c r="L26" s="298">
        <f>'発生月（署）'!U246</f>
        <v>0</v>
      </c>
      <c r="M26" s="298">
        <f>'発生月（署）'!W246</f>
        <v>0</v>
      </c>
      <c r="N26" s="299">
        <f>'発生月（署）'!Y246</f>
        <v>0</v>
      </c>
      <c r="O26" s="412">
        <f>SUM(C26:N26)</f>
        <v>1</v>
      </c>
      <c r="P26" s="413"/>
      <c r="Q26" s="77"/>
      <c r="S26" s="418" t="s">
        <v>62</v>
      </c>
      <c r="T26" s="419"/>
      <c r="U26" s="296">
        <f>'年齢（署）'!G248</f>
        <v>0</v>
      </c>
      <c r="V26" s="276">
        <f>'年齢（署）'!F248</f>
        <v>30</v>
      </c>
      <c r="W26" s="391">
        <f>V26/$F$23</f>
        <v>0.15</v>
      </c>
      <c r="X26" s="392"/>
      <c r="Y26" s="179"/>
      <c r="Z26" s="104"/>
      <c r="AA26" s="104"/>
      <c r="AC26" s="81"/>
    </row>
    <row r="27" spans="1:62" s="2" customFormat="1" ht="18" customHeight="1" x14ac:dyDescent="0.15">
      <c r="A27" s="410"/>
      <c r="B27" s="411"/>
      <c r="C27" s="287">
        <f>'発生月（署）'!B246</f>
        <v>13</v>
      </c>
      <c r="D27" s="288">
        <f>'発生月（署）'!D246</f>
        <v>25</v>
      </c>
      <c r="E27" s="288">
        <f>'発生月（署）'!F246</f>
        <v>14</v>
      </c>
      <c r="F27" s="288">
        <f>'発生月（署）'!H246</f>
        <v>13</v>
      </c>
      <c r="G27" s="288">
        <f>'発生月（署）'!J246</f>
        <v>14</v>
      </c>
      <c r="H27" s="288">
        <f>'発生月（署）'!L246</f>
        <v>19</v>
      </c>
      <c r="I27" s="288">
        <f>'発生月（署）'!N246</f>
        <v>18</v>
      </c>
      <c r="J27" s="288">
        <f>'発生月（署）'!P246</f>
        <v>13</v>
      </c>
      <c r="K27" s="288">
        <f>'発生月（署）'!R246</f>
        <v>12</v>
      </c>
      <c r="L27" s="288">
        <f>'発生月（署）'!T246</f>
        <v>19</v>
      </c>
      <c r="M27" s="288">
        <f>'発生月（署）'!V246</f>
        <v>24</v>
      </c>
      <c r="N27" s="289">
        <f>'発生月（署）'!X246</f>
        <v>16</v>
      </c>
      <c r="O27" s="414">
        <f>SUM(C27:N27)</f>
        <v>200</v>
      </c>
      <c r="P27" s="415"/>
      <c r="Q27" s="82"/>
      <c r="S27" s="418" t="s">
        <v>63</v>
      </c>
      <c r="T27" s="419"/>
      <c r="U27" s="296">
        <f>'年齢（署）'!I248</f>
        <v>0</v>
      </c>
      <c r="V27" s="276">
        <f>'年齢（署）'!H248</f>
        <v>50</v>
      </c>
      <c r="W27" s="391">
        <f>V27/$F$23</f>
        <v>0.25</v>
      </c>
      <c r="X27" s="392"/>
      <c r="Y27" s="179"/>
      <c r="Z27" s="104"/>
      <c r="AA27" s="104"/>
      <c r="AC27" s="6"/>
    </row>
    <row r="28" spans="1:62" s="2" customFormat="1" ht="18" customHeight="1" x14ac:dyDescent="0.15">
      <c r="A28" s="426"/>
      <c r="B28" s="426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304"/>
      <c r="P28" s="304"/>
      <c r="Q28" s="82"/>
      <c r="S28" s="418" t="s">
        <v>64</v>
      </c>
      <c r="T28" s="419"/>
      <c r="U28" s="296">
        <f>'年齢（署）'!K248</f>
        <v>1</v>
      </c>
      <c r="V28" s="276">
        <f>'年齢（署）'!J248</f>
        <v>43</v>
      </c>
      <c r="W28" s="391">
        <f>V28/$F$23</f>
        <v>0.215</v>
      </c>
      <c r="X28" s="392"/>
      <c r="Y28" s="179"/>
      <c r="Z28" s="104"/>
      <c r="AA28" s="104"/>
      <c r="AC28" s="6"/>
    </row>
    <row r="29" spans="1:62" s="2" customFormat="1" ht="18" customHeight="1" x14ac:dyDescent="0.15">
      <c r="A29" s="425"/>
      <c r="B29" s="425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303"/>
      <c r="P29" s="303"/>
      <c r="Q29" s="82"/>
      <c r="S29" s="404" t="s">
        <v>73</v>
      </c>
      <c r="T29" s="405"/>
      <c r="U29" s="292">
        <f>'年齢（署）'!M248</f>
        <v>0</v>
      </c>
      <c r="V29" s="250">
        <f>'年齢（署）'!L248</f>
        <v>54</v>
      </c>
      <c r="W29" s="476">
        <f>V29/$F$23</f>
        <v>0.27</v>
      </c>
      <c r="X29" s="477"/>
      <c r="Y29" s="179"/>
      <c r="Z29" s="104"/>
      <c r="AA29" s="104"/>
      <c r="AC29" s="6"/>
    </row>
    <row r="30" spans="1:62" s="83" customFormat="1" ht="18" customHeight="1" x14ac:dyDescent="0.15">
      <c r="A30" s="116"/>
      <c r="B30" s="277"/>
      <c r="C30" s="277"/>
      <c r="D30" s="277"/>
      <c r="E30" s="116" t="s">
        <v>372</v>
      </c>
      <c r="F30" s="277"/>
      <c r="G30" s="277"/>
      <c r="H30" s="84"/>
      <c r="I30" s="117" t="s">
        <v>373</v>
      </c>
      <c r="J30" s="88"/>
      <c r="K30" s="73"/>
      <c r="L30" s="73"/>
      <c r="M30" s="73"/>
      <c r="N30" s="84"/>
      <c r="O30" s="84"/>
      <c r="P30" s="84"/>
      <c r="Q30" s="84"/>
      <c r="R30" s="424"/>
      <c r="S30" s="424"/>
      <c r="T30" s="424"/>
      <c r="U30" s="74"/>
      <c r="V30" s="275"/>
      <c r="X30" s="105"/>
      <c r="Y30" s="105"/>
      <c r="Z30" s="105"/>
      <c r="AB30" s="6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U30" s="86"/>
      <c r="AV30" s="86"/>
      <c r="AW30" s="86"/>
      <c r="AY30" s="87"/>
    </row>
    <row r="31" spans="1:62" s="83" customFormat="1" ht="20.25" customHeight="1" x14ac:dyDescent="0.15">
      <c r="A31" s="427" t="s">
        <v>65</v>
      </c>
      <c r="B31" s="428"/>
      <c r="C31" s="428"/>
      <c r="D31" s="429"/>
      <c r="E31" s="433" t="s">
        <v>383</v>
      </c>
      <c r="F31" s="435" t="s">
        <v>66</v>
      </c>
      <c r="G31" s="435" t="s">
        <v>67</v>
      </c>
      <c r="H31" s="437" t="s">
        <v>382</v>
      </c>
      <c r="I31" s="420" t="s">
        <v>359</v>
      </c>
      <c r="J31" s="421"/>
      <c r="K31" s="443" t="s">
        <v>69</v>
      </c>
      <c r="L31" s="421"/>
      <c r="M31" s="443" t="s">
        <v>366</v>
      </c>
      <c r="N31" s="421"/>
      <c r="O31" s="443" t="s">
        <v>378</v>
      </c>
      <c r="P31" s="421"/>
      <c r="Q31" s="437" t="s">
        <v>358</v>
      </c>
      <c r="R31" s="464"/>
      <c r="S31" s="437" t="s">
        <v>68</v>
      </c>
      <c r="T31" s="464"/>
      <c r="U31" s="443" t="s">
        <v>379</v>
      </c>
      <c r="V31" s="421"/>
      <c r="W31" s="439" t="s">
        <v>33</v>
      </c>
      <c r="X31" s="440"/>
      <c r="Y31" s="443" t="s">
        <v>371</v>
      </c>
      <c r="Z31" s="444"/>
      <c r="AA31" s="79"/>
    </row>
    <row r="32" spans="1:62" s="2" customFormat="1" ht="39" customHeight="1" x14ac:dyDescent="0.15">
      <c r="A32" s="430"/>
      <c r="B32" s="431"/>
      <c r="C32" s="431"/>
      <c r="D32" s="432"/>
      <c r="E32" s="434"/>
      <c r="F32" s="436"/>
      <c r="G32" s="436"/>
      <c r="H32" s="438"/>
      <c r="I32" s="422"/>
      <c r="J32" s="423"/>
      <c r="K32" s="445"/>
      <c r="L32" s="423"/>
      <c r="M32" s="445"/>
      <c r="N32" s="423"/>
      <c r="O32" s="462"/>
      <c r="P32" s="463"/>
      <c r="Q32" s="465"/>
      <c r="R32" s="466"/>
      <c r="S32" s="465"/>
      <c r="T32" s="466"/>
      <c r="U32" s="445"/>
      <c r="V32" s="423"/>
      <c r="W32" s="441"/>
      <c r="X32" s="442"/>
      <c r="Y32" s="445"/>
      <c r="Z32" s="446"/>
    </row>
    <row r="33" spans="1:28" s="2" customFormat="1" ht="12.75" customHeight="1" x14ac:dyDescent="0.15">
      <c r="A33" s="341" t="s">
        <v>15</v>
      </c>
      <c r="B33" s="447" t="s">
        <v>362</v>
      </c>
      <c r="C33" s="448"/>
      <c r="D33" s="449"/>
      <c r="E33" s="223">
        <f>'規模（署）'!B13</f>
        <v>1</v>
      </c>
      <c r="F33" s="224">
        <f>'規模（署）'!D13+'規模（署）'!F13</f>
        <v>6</v>
      </c>
      <c r="G33" s="224">
        <f>'規模（署）'!H13</f>
        <v>4</v>
      </c>
      <c r="H33" s="225">
        <f>'規模（署）'!J13+'規模（署）'!L13</f>
        <v>15</v>
      </c>
      <c r="I33" s="252">
        <f>'事故の型（署）'!C12</f>
        <v>0</v>
      </c>
      <c r="J33" s="247">
        <f>'事故の型（署）'!B12</f>
        <v>5</v>
      </c>
      <c r="K33" s="243">
        <f>'事故の型（署）'!E12</f>
        <v>0</v>
      </c>
      <c r="L33" s="247">
        <f>'事故の型（署）'!D12</f>
        <v>5</v>
      </c>
      <c r="M33" s="243">
        <f>'事故の型（署）'!M12</f>
        <v>0</v>
      </c>
      <c r="N33" s="247">
        <f>'事故の型（署）'!L12</f>
        <v>0</v>
      </c>
      <c r="O33" s="243">
        <f>'事故の型（署）'!O12</f>
        <v>0</v>
      </c>
      <c r="P33" s="247">
        <f>'事故の型（署）'!N12</f>
        <v>7</v>
      </c>
      <c r="Q33" s="243">
        <f>'事故の型（署）'!Q12</f>
        <v>0</v>
      </c>
      <c r="R33" s="247">
        <f>'事故の型（署）'!P12</f>
        <v>4</v>
      </c>
      <c r="S33" s="243">
        <f>'事故の型（署）'!AI12</f>
        <v>0</v>
      </c>
      <c r="T33" s="247">
        <f>'事故の型（署）'!AH12</f>
        <v>0</v>
      </c>
      <c r="U33" s="243">
        <f>'事故の型（署）'!AM12</f>
        <v>0</v>
      </c>
      <c r="V33" s="247">
        <f>'事故の型（署）'!AL12</f>
        <v>0</v>
      </c>
      <c r="W33" s="270">
        <f>'事故の型（署）'!G12+'事故の型（署）'!K12+'事故の型（署）'!I12+'事故の型（署）'!S12+'事故の型（署）'!U12+'事故の型（署）'!W12+'事故の型（署）'!Y12+'事故の型（署）'!AA12+'事故の型（署）'!AC12+'事故の型（署）'!AE12+'事故の型（署）'!AG12+'事故の型（署）'!AK12+'事故の型（署）'!AO12+'事故の型（署）'!AQ12</f>
        <v>0</v>
      </c>
      <c r="X33" s="271">
        <f>'事故の型（署）'!F12+'事故の型（署）'!J12+'事故の型（署）'!H12+'事故の型（署）'!R12+'事故の型（署）'!T12+'事故の型（署）'!V12+'事故の型（署）'!X12+'事故の型（署）'!AB12+'事故の型（署）'!AD12+'事故の型（署）'!AF12+'事故の型（署）'!AN12+'事故の型（署）'!AP12+'事故の型（署）'!Z12+'事故の型（署）'!AJ12</f>
        <v>5</v>
      </c>
      <c r="Y33" s="256">
        <f>I33+K33+M33+O33+Q33+S33+U33+W33</f>
        <v>0</v>
      </c>
      <c r="Z33" s="262">
        <f>J33+L33+N33+P33+R33+T33+V33+X33</f>
        <v>26</v>
      </c>
      <c r="AB33" s="109"/>
    </row>
    <row r="34" spans="1:28" s="2" customFormat="1" ht="12.75" customHeight="1" x14ac:dyDescent="0.15">
      <c r="A34" s="342"/>
      <c r="B34" s="450" t="s">
        <v>19</v>
      </c>
      <c r="C34" s="451"/>
      <c r="D34" s="452"/>
      <c r="E34" s="226">
        <f>'規模（署）'!B26</f>
        <v>0</v>
      </c>
      <c r="F34" s="227">
        <f>'規模（署）'!D26+'規模（署）'!F26</f>
        <v>2</v>
      </c>
      <c r="G34" s="227">
        <f>'規模（署）'!H26</f>
        <v>1</v>
      </c>
      <c r="H34" s="228">
        <f>'規模（署）'!J26+'規模（署）'!L26</f>
        <v>0</v>
      </c>
      <c r="I34" s="253">
        <f>'事故の型（署）'!C25</f>
        <v>0</v>
      </c>
      <c r="J34" s="241">
        <f>'事故の型（署）'!B25</f>
        <v>0</v>
      </c>
      <c r="K34" s="244">
        <f>'事故の型（署）'!E25</f>
        <v>0</v>
      </c>
      <c r="L34" s="241">
        <f>'事故の型（署）'!D25</f>
        <v>0</v>
      </c>
      <c r="M34" s="244">
        <f>'事故の型（署）'!M25</f>
        <v>0</v>
      </c>
      <c r="N34" s="241">
        <f>'事故の型（署）'!L25</f>
        <v>0</v>
      </c>
      <c r="O34" s="244">
        <f>'事故の型（署）'!O25</f>
        <v>0</v>
      </c>
      <c r="P34" s="241">
        <f>'事故の型（署）'!N25</f>
        <v>0</v>
      </c>
      <c r="Q34" s="244">
        <f>'事故の型（署）'!Q25</f>
        <v>0</v>
      </c>
      <c r="R34" s="241">
        <f>'事故の型（署）'!P25</f>
        <v>0</v>
      </c>
      <c r="S34" s="244">
        <f>'事故の型（署）'!AI25</f>
        <v>0</v>
      </c>
      <c r="T34" s="241">
        <f>'事故の型（署）'!AH25</f>
        <v>0</v>
      </c>
      <c r="U34" s="244">
        <f>'事故の型（署）'!AM25</f>
        <v>0</v>
      </c>
      <c r="V34" s="241">
        <f>'事故の型（署）'!AL25</f>
        <v>3</v>
      </c>
      <c r="W34" s="266">
        <f>'事故の型（署）'!G25+'事故の型（署）'!K25+'事故の型（署）'!I25+'事故の型（署）'!S25+'事故の型（署）'!U25+'事故の型（署）'!W25+'事故の型（署）'!Y25+'事故の型（署）'!AA25+'事故の型（署）'!AC25+'事故の型（署）'!AE25+'事故の型（署）'!AG25+'事故の型（署）'!AK25+'事故の型（署）'!AO25+'事故の型（署）'!AQ25</f>
        <v>0</v>
      </c>
      <c r="X34" s="248">
        <f>'事故の型（署）'!F25+'事故の型（署）'!J25+'事故の型（署）'!H25+'事故の型（署）'!R25+'事故の型（署）'!T25+'事故の型（署）'!V25+'事故の型（署）'!X25+'事故の型（署）'!AB25+'事故の型（署）'!AD25+'事故の型（署）'!AF25+'事故の型（署）'!AN25+'事故の型（署）'!AP25+'事故の型（署）'!Z25+'事故の型（署）'!AJ25</f>
        <v>0</v>
      </c>
      <c r="Y34" s="257">
        <f t="shared" ref="Y34:Z43" si="11">I34+K34+M34+O34+Q34+S34+U34+W34</f>
        <v>0</v>
      </c>
      <c r="Z34" s="263">
        <f t="shared" si="11"/>
        <v>3</v>
      </c>
      <c r="AA34" s="100"/>
      <c r="AB34" s="109"/>
    </row>
    <row r="35" spans="1:28" s="2" customFormat="1" ht="12.75" customHeight="1" x14ac:dyDescent="0.15">
      <c r="A35" s="342"/>
      <c r="B35" s="373" t="s">
        <v>22</v>
      </c>
      <c r="C35" s="374"/>
      <c r="D35" s="375"/>
      <c r="E35" s="226">
        <f>'規模（署）'!B50</f>
        <v>2</v>
      </c>
      <c r="F35" s="227">
        <f>'規模（署）'!D50+'規模（署）'!F50</f>
        <v>3</v>
      </c>
      <c r="G35" s="227">
        <f>'規模（署）'!H50</f>
        <v>2</v>
      </c>
      <c r="H35" s="228">
        <f>'規模（署）'!J50+'規模（署）'!L50</f>
        <v>0</v>
      </c>
      <c r="I35" s="253">
        <f>'事故の型（署）'!C49</f>
        <v>0</v>
      </c>
      <c r="J35" s="241">
        <f>'事故の型（署）'!B49</f>
        <v>1</v>
      </c>
      <c r="K35" s="244">
        <f>'事故の型（署）'!E49</f>
        <v>0</v>
      </c>
      <c r="L35" s="241">
        <f>'事故の型（署）'!D49</f>
        <v>0</v>
      </c>
      <c r="M35" s="244">
        <f>'事故の型（署）'!M49</f>
        <v>0</v>
      </c>
      <c r="N35" s="241">
        <f>'事故の型（署）'!L49</f>
        <v>0</v>
      </c>
      <c r="O35" s="244">
        <f>'事故の型（署）'!O49</f>
        <v>0</v>
      </c>
      <c r="P35" s="241">
        <f>'事故の型（署）'!N49</f>
        <v>3</v>
      </c>
      <c r="Q35" s="244">
        <f>'事故の型（署）'!Q49</f>
        <v>0</v>
      </c>
      <c r="R35" s="241">
        <f>'事故の型（署）'!P49</f>
        <v>2</v>
      </c>
      <c r="S35" s="244">
        <f>'事故の型（署）'!AI49</f>
        <v>0</v>
      </c>
      <c r="T35" s="241">
        <f>'事故の型（署）'!AH49</f>
        <v>0</v>
      </c>
      <c r="U35" s="244">
        <f>'事故の型（署）'!AM49</f>
        <v>0</v>
      </c>
      <c r="V35" s="241">
        <f>'事故の型（署）'!AL49</f>
        <v>0</v>
      </c>
      <c r="W35" s="266">
        <f>'事故の型（署）'!G49+'事故の型（署）'!K49+'事故の型（署）'!I49+'事故の型（署）'!S49+'事故の型（署）'!U49+'事故の型（署）'!W49+'事故の型（署）'!Y49+'事故の型（署）'!AA49+'事故の型（署）'!AC49+'事故の型（署）'!AE49+'事故の型（署）'!AG49+'事故の型（署）'!AK49+'事故の型（署）'!AO49+'事故の型（署）'!AQ49</f>
        <v>0</v>
      </c>
      <c r="X35" s="248">
        <f>'事故の型（署）'!F49+'事故の型（署）'!J49+'事故の型（署）'!H49+'事故の型（署）'!R49+'事故の型（署）'!T49+'事故の型（署）'!V49+'事故の型（署）'!X49+'事故の型（署）'!AB49+'事故の型（署）'!AD49+'事故の型（署）'!AF49+'事故の型（署）'!AN49+'事故の型（署）'!AP49+'事故の型（署）'!Z49+'事故の型（署）'!AJ49</f>
        <v>1</v>
      </c>
      <c r="Y35" s="257">
        <f t="shared" si="11"/>
        <v>0</v>
      </c>
      <c r="Z35" s="263">
        <f t="shared" si="11"/>
        <v>7</v>
      </c>
      <c r="AA35" s="100"/>
      <c r="AB35" s="109"/>
    </row>
    <row r="36" spans="1:28" s="2" customFormat="1" ht="12.75" customHeight="1" x14ac:dyDescent="0.15">
      <c r="A36" s="342"/>
      <c r="B36" s="453" t="s">
        <v>28</v>
      </c>
      <c r="C36" s="454"/>
      <c r="D36" s="455"/>
      <c r="E36" s="226">
        <f>'規模（署）'!B71</f>
        <v>2</v>
      </c>
      <c r="F36" s="227">
        <f>'規模（署）'!D71+'規模（署）'!F71</f>
        <v>8</v>
      </c>
      <c r="G36" s="227">
        <f>'規模（署）'!H71</f>
        <v>0</v>
      </c>
      <c r="H36" s="228">
        <f>'規模（署）'!J71+'規模（署）'!L71</f>
        <v>0</v>
      </c>
      <c r="I36" s="253">
        <f>'事故の型（署）'!C70</f>
        <v>0</v>
      </c>
      <c r="J36" s="241">
        <f>'事故の型（署）'!B70</f>
        <v>2</v>
      </c>
      <c r="K36" s="244">
        <f>'事故の型（署）'!E70</f>
        <v>0</v>
      </c>
      <c r="L36" s="241">
        <f>'事故の型（署）'!D70</f>
        <v>0</v>
      </c>
      <c r="M36" s="244">
        <f>'事故の型（署）'!M70</f>
        <v>0</v>
      </c>
      <c r="N36" s="241">
        <f>'事故の型（署）'!L70</f>
        <v>1</v>
      </c>
      <c r="O36" s="244">
        <f>'事故の型（署）'!O70</f>
        <v>0</v>
      </c>
      <c r="P36" s="241">
        <f>'事故の型（署）'!N70</f>
        <v>4</v>
      </c>
      <c r="Q36" s="244">
        <f>'事故の型（署）'!Q70</f>
        <v>0</v>
      </c>
      <c r="R36" s="241">
        <f>'事故の型（署）'!P70</f>
        <v>1</v>
      </c>
      <c r="S36" s="244">
        <f>'事故の型（署）'!AI70</f>
        <v>0</v>
      </c>
      <c r="T36" s="241">
        <f>'事故の型（署）'!AH70</f>
        <v>0</v>
      </c>
      <c r="U36" s="244">
        <f>'事故の型（署）'!AM70</f>
        <v>0</v>
      </c>
      <c r="V36" s="241">
        <f>'事故の型（署）'!AL70</f>
        <v>0</v>
      </c>
      <c r="W36" s="266">
        <f>'事故の型（署）'!G70+'事故の型（署）'!K70+'事故の型（署）'!I70+'事故の型（署）'!S70+'事故の型（署）'!U70+'事故の型（署）'!W70+'事故の型（署）'!Y70+'事故の型（署）'!AA70+'事故の型（署）'!AC70+'事故の型（署）'!AE70+'事故の型（署）'!AG70+'事故の型（署）'!AK70+'事故の型（署）'!AO70+'事故の型（署）'!AQ70</f>
        <v>0</v>
      </c>
      <c r="X36" s="248">
        <f>'事故の型（署）'!F70+'事故の型（署）'!J70+'事故の型（署）'!H70+'事故の型（署）'!R70+'事故の型（署）'!T70+'事故の型（署）'!V70+'事故の型（署）'!X70+'事故の型（署）'!AB70+'事故の型（署）'!AD70+'事故の型（署）'!AF70+'事故の型（署）'!AN70+'事故の型（署）'!AP70+'事故の型（署）'!Z70+'事故の型（署）'!AJ70</f>
        <v>2</v>
      </c>
      <c r="Y36" s="257">
        <f t="shared" si="11"/>
        <v>0</v>
      </c>
      <c r="Z36" s="263">
        <f t="shared" si="11"/>
        <v>10</v>
      </c>
      <c r="AA36" s="100"/>
      <c r="AB36" s="109"/>
    </row>
    <row r="37" spans="1:28" s="2" customFormat="1" ht="22.5" customHeight="1" x14ac:dyDescent="0.15">
      <c r="A37" s="342"/>
      <c r="B37" s="456" t="s">
        <v>363</v>
      </c>
      <c r="C37" s="457"/>
      <c r="D37" s="458"/>
      <c r="E37" s="226">
        <f>'規模（署）'!B77+'規模（署）'!B82+'規模（署）'!B87</f>
        <v>0</v>
      </c>
      <c r="F37" s="227">
        <f>'規模（署）'!D77+'規模（署）'!D82+'規模（署）'!D87+'規模（署）'!F77+'規模（署）'!F82+'規模（署）'!F87</f>
        <v>4</v>
      </c>
      <c r="G37" s="227">
        <f>'規模（署）'!H77+'規模（署）'!H82+'規模（署）'!H87</f>
        <v>3</v>
      </c>
      <c r="H37" s="228">
        <f>'規模（署）'!J77+'規模（署）'!J82+'規模（署）'!J87+'規模（署）'!L77+'規模（署）'!L82+'規模（署）'!L87</f>
        <v>7</v>
      </c>
      <c r="I37" s="253">
        <f>'事故の型（署）'!C76+'事故の型（署）'!C81+'事故の型（署）'!C86</f>
        <v>0</v>
      </c>
      <c r="J37" s="241">
        <f>'事故の型（署）'!B76+'事故の型（署）'!B81+'事故の型（署）'!B86</f>
        <v>4</v>
      </c>
      <c r="K37" s="244">
        <f>'事故の型（署）'!E76+'事故の型（署）'!E81+'事故の型（署）'!E86</f>
        <v>0</v>
      </c>
      <c r="L37" s="241">
        <f>'事故の型（署）'!D76+'事故の型（署）'!D81+'事故の型（署）'!D86</f>
        <v>0</v>
      </c>
      <c r="M37" s="244">
        <f>'事故の型（署）'!M76+'事故の型（署）'!M81+'事故の型（署）'!M86</f>
        <v>0</v>
      </c>
      <c r="N37" s="241">
        <f>'事故の型（署）'!L76+'事故の型（署）'!L81+'事故の型（署）'!L86</f>
        <v>1</v>
      </c>
      <c r="O37" s="244">
        <f>'事故の型（署）'!O76+'事故の型（署）'!O81+'事故の型（署）'!O86</f>
        <v>0</v>
      </c>
      <c r="P37" s="241">
        <f>'事故の型（署）'!N76+'事故の型（署）'!N81+'事故の型（署）'!N86</f>
        <v>2</v>
      </c>
      <c r="Q37" s="244">
        <f>'事故の型（署）'!Q76+'事故の型（署）'!Q81+'事故の型（署）'!Q86</f>
        <v>0</v>
      </c>
      <c r="R37" s="241">
        <f>'事故の型（署）'!P76+'事故の型（署）'!P81+'事故の型（署）'!P86</f>
        <v>0</v>
      </c>
      <c r="S37" s="244">
        <f>'事故の型（署）'!AI76+'事故の型（署）'!AI81+'事故の型（署）'!AI86</f>
        <v>0</v>
      </c>
      <c r="T37" s="241">
        <f>'事故の型（署）'!AH76+'事故の型（署）'!AH81+'事故の型（署）'!AH86</f>
        <v>0</v>
      </c>
      <c r="U37" s="244">
        <f>'事故の型（署）'!AM76+'事故の型（署）'!AM81+'事故の型（署）'!AM86</f>
        <v>0</v>
      </c>
      <c r="V37" s="241">
        <f>'事故の型（署）'!AL76+'事故の型（署）'!AL81+'事故の型（署）'!AL86</f>
        <v>2</v>
      </c>
      <c r="W37" s="266">
        <f>'事故の型（署）'!G76+'事故の型（署）'!G81+'事故の型（署）'!G86+'事故の型（署）'!I76+'事故の型（署）'!I81+'事故の型（署）'!I86+'事故の型（署）'!K76+'事故の型（署）'!K81+'事故の型（署）'!K86+'事故の型（署）'!S76+'事故の型（署）'!S81+'事故の型（署）'!S86+'事故の型（署）'!U76+'事故の型（署）'!U81+'事故の型（署）'!U86+'事故の型（署）'!W76+'事故の型（署）'!W81+'事故の型（署）'!W86+'事故の型（署）'!Y76+'事故の型（署）'!Y81+'事故の型（署）'!Y86+'事故の型（署）'!AA76+'事故の型（署）'!AA81+'事故の型（署）'!AA86+'事故の型（署）'!AC76+'事故の型（署）'!AC81+'事故の型（署）'!AC86+'事故の型（署）'!AE76+'事故の型（署）'!AE81+'事故の型（署）'!AE86+'事故の型（署）'!AG76+'事故の型（署）'!AG81+'事故の型（署）'!AG86+'事故の型（署）'!AK76+'事故の型（署）'!AK81+'事故の型（署）'!AK86+'事故の型（署）'!AO76+'事故の型（署）'!AO81+'事故の型（署）'!AO86+'事故の型（署）'!AQ76+'事故の型（署）'!AQ81+'事故の型（署）'!AQ86</f>
        <v>0</v>
      </c>
      <c r="X37" s="248">
        <f>'事故の型（署）'!F76+'事故の型（署）'!F81+'事故の型（署）'!F86+'事故の型（署）'!J76+'事故の型（署）'!J81+'事故の型（署）'!J86+'事故の型（署）'!H76+'事故の型（署）'!H81+'事故の型（署）'!H86+'事故の型（署）'!R76+'事故の型（署）'!R81+'事故の型（署）'!R86+'事故の型（署）'!T76+'事故の型（署）'!T81+'事故の型（署）'!T86+'事故の型（署）'!V76+'事故の型（署）'!V81+'事故の型（署）'!V86+'事故の型（署）'!X76+'事故の型（署）'!X81+'事故の型（署）'!X86+'事故の型（署）'!Z76+'事故の型（署）'!Z81+'事故の型（署）'!Z86+'事故の型（署）'!AB76+'事故の型（署）'!AB81+'事故の型（署）'!AB86+'事故の型（署）'!AD76+'事故の型（署）'!AD81+'事故の型（署）'!AD86+'事故の型（署）'!AF76+'事故の型（署）'!AF81+'事故の型（署）'!AF86+'事故の型（署）'!AN76+'事故の型（署）'!AN81+'事故の型（署）'!AN86+'事故の型（署）'!AP76+'事故の型（署）'!AP81+'事故の型（署）'!AP86+'事故の型（署）'!AJ76+'事故の型（署）'!AJ81+'事故の型（署）'!AJ86</f>
        <v>5</v>
      </c>
      <c r="Y37" s="257">
        <f t="shared" si="11"/>
        <v>0</v>
      </c>
      <c r="Z37" s="263">
        <f t="shared" si="11"/>
        <v>14</v>
      </c>
      <c r="AA37" s="100"/>
      <c r="AB37" s="109"/>
    </row>
    <row r="38" spans="1:28" s="87" customFormat="1" ht="12.75" customHeight="1" x14ac:dyDescent="0.15">
      <c r="A38" s="342"/>
      <c r="B38" s="373" t="s">
        <v>361</v>
      </c>
      <c r="C38" s="374"/>
      <c r="D38" s="375"/>
      <c r="E38" s="226">
        <f>'規模（署）'!B99-SUM(E33:E37)</f>
        <v>3</v>
      </c>
      <c r="F38" s="227">
        <f>'規模（署）'!D99+'規模（署）'!F99-SUM(F33:F37)</f>
        <v>6</v>
      </c>
      <c r="G38" s="227">
        <f>'規模（署）'!H99-SUM(G33:G37)</f>
        <v>6</v>
      </c>
      <c r="H38" s="228">
        <f>'規模（署）'!J99+'規模（署）'!L99-SUM(H33:H37)</f>
        <v>4</v>
      </c>
      <c r="I38" s="290">
        <f>'事故の型（署）'!C98-(SUM(I33:I37))</f>
        <v>0</v>
      </c>
      <c r="J38" s="248">
        <f>'事故の型（署）'!B98-(SUM(J33:J37))</f>
        <v>3</v>
      </c>
      <c r="K38" s="266">
        <f>'事故の型（署）'!E98-(SUM(K33:K37))</f>
        <v>0</v>
      </c>
      <c r="L38" s="248">
        <f>'事故の型（署）'!D98-(SUM(L33:L37))</f>
        <v>4</v>
      </c>
      <c r="M38" s="266">
        <f>'事故の型（署）'!M98-(SUM(M33:M37))</f>
        <v>0</v>
      </c>
      <c r="N38" s="248">
        <f>'事故の型（署）'!L98-(SUM(N33:N37))</f>
        <v>0</v>
      </c>
      <c r="O38" s="266">
        <f>'事故の型（署）'!O98-(SUM(O33:O37))</f>
        <v>0</v>
      </c>
      <c r="P38" s="248">
        <f>'事故の型（署）'!N98-(SUM(P33:P37))</f>
        <v>4</v>
      </c>
      <c r="Q38" s="266">
        <f>'事故の型（署）'!Q98-(SUM(Q33:Q37))</f>
        <v>0</v>
      </c>
      <c r="R38" s="248">
        <f>'事故の型（署）'!P98-(SUM(R33:R37))</f>
        <v>1</v>
      </c>
      <c r="S38" s="266">
        <f>'事故の型（署）'!AI98-(SUM(S33:S37))</f>
        <v>0</v>
      </c>
      <c r="T38" s="248">
        <f>'事故の型（署）'!AH98-(SUM(T33:T37))</f>
        <v>0</v>
      </c>
      <c r="U38" s="266">
        <f>'事故の型（署）'!AM98-(SUM(U33:U37))</f>
        <v>0</v>
      </c>
      <c r="V38" s="248">
        <f>'事故の型（署）'!AL98-(SUM(V33:V37))</f>
        <v>3</v>
      </c>
      <c r="W38" s="266">
        <f>('事故の型（署）'!K98+'事故の型（署）'!I98+'事故の型（署）'!G98+'事故の型（署）'!S98+'事故の型（署）'!U98+'事故の型（署）'!W98+'事故の型（署）'!Y98+'事故の型（署）'!AA98+'事故の型（署）'!AC98+'事故の型（署）'!AE98+'事故の型（署）'!AG98+'事故の型（署）'!AK98+'事故の型（署）'!AO98+'事故の型（署）'!AQ98)-SUM(W33:W37)</f>
        <v>0</v>
      </c>
      <c r="X38" s="248">
        <f>('事故の型（署）'!F98+'事故の型（署）'!J98+'事故の型（署）'!H98+'事故の型（署）'!R98+'事故の型（署）'!T98+'事故の型（署）'!V98+'事故の型（署）'!X98+'事故の型（署）'!Z98+'事故の型（署）'!AB98+'事故の型（署）'!AD98+'事故の型（署）'!AF98+'事故の型（署）'!AJ98+'事故の型（署）'!AN98+'事故の型（署）'!AP98)-SUM(X33:X37)</f>
        <v>4</v>
      </c>
      <c r="Y38" s="257">
        <f t="shared" si="11"/>
        <v>0</v>
      </c>
      <c r="Z38" s="263">
        <f t="shared" si="11"/>
        <v>19</v>
      </c>
      <c r="AA38" s="100"/>
      <c r="AB38" s="109"/>
    </row>
    <row r="39" spans="1:28" s="83" customFormat="1" ht="12.75" customHeight="1" x14ac:dyDescent="0.15">
      <c r="A39" s="343"/>
      <c r="B39" s="459" t="s">
        <v>37</v>
      </c>
      <c r="C39" s="460"/>
      <c r="D39" s="461"/>
      <c r="E39" s="229">
        <f t="shared" ref="E39:H39" si="12">SUM(E33:E38)</f>
        <v>8</v>
      </c>
      <c r="F39" s="230">
        <f t="shared" si="12"/>
        <v>29</v>
      </c>
      <c r="G39" s="230">
        <f t="shared" si="12"/>
        <v>16</v>
      </c>
      <c r="H39" s="231">
        <f t="shared" si="12"/>
        <v>26</v>
      </c>
      <c r="I39" s="254">
        <f t="shared" ref="I39:Z39" si="13">SUM(I33:I38)</f>
        <v>0</v>
      </c>
      <c r="J39" s="249">
        <f t="shared" si="13"/>
        <v>15</v>
      </c>
      <c r="K39" s="245">
        <f t="shared" si="13"/>
        <v>0</v>
      </c>
      <c r="L39" s="249">
        <f t="shared" si="13"/>
        <v>9</v>
      </c>
      <c r="M39" s="245">
        <f t="shared" si="13"/>
        <v>0</v>
      </c>
      <c r="N39" s="249">
        <f t="shared" si="13"/>
        <v>2</v>
      </c>
      <c r="O39" s="245">
        <f t="shared" si="13"/>
        <v>0</v>
      </c>
      <c r="P39" s="249">
        <f t="shared" si="13"/>
        <v>20</v>
      </c>
      <c r="Q39" s="245">
        <f t="shared" si="13"/>
        <v>0</v>
      </c>
      <c r="R39" s="249">
        <f t="shared" si="13"/>
        <v>8</v>
      </c>
      <c r="S39" s="245">
        <f t="shared" si="13"/>
        <v>0</v>
      </c>
      <c r="T39" s="249">
        <f t="shared" si="13"/>
        <v>0</v>
      </c>
      <c r="U39" s="245">
        <f t="shared" si="13"/>
        <v>0</v>
      </c>
      <c r="V39" s="249">
        <f t="shared" si="13"/>
        <v>8</v>
      </c>
      <c r="W39" s="258">
        <f t="shared" si="13"/>
        <v>0</v>
      </c>
      <c r="X39" s="269">
        <f t="shared" si="13"/>
        <v>17</v>
      </c>
      <c r="Y39" s="259">
        <f t="shared" si="13"/>
        <v>0</v>
      </c>
      <c r="Z39" s="282">
        <f t="shared" si="13"/>
        <v>79</v>
      </c>
      <c r="AA39" s="100"/>
      <c r="AB39" s="109"/>
    </row>
    <row r="40" spans="1:28" s="83" customFormat="1" ht="12.75" customHeight="1" x14ac:dyDescent="0.15">
      <c r="A40" s="341" t="s">
        <v>368</v>
      </c>
      <c r="B40" s="447" t="s">
        <v>70</v>
      </c>
      <c r="C40" s="448"/>
      <c r="D40" s="449"/>
      <c r="E40" s="226">
        <f>'規模（署）'!B124</f>
        <v>4</v>
      </c>
      <c r="F40" s="227">
        <f>'規模（署）'!D124+'規模（署）'!F124</f>
        <v>2</v>
      </c>
      <c r="G40" s="227">
        <f>'規模（署）'!H124</f>
        <v>0</v>
      </c>
      <c r="H40" s="228">
        <f>'規模（署）'!J124+'規模（署）'!L124</f>
        <v>0</v>
      </c>
      <c r="I40" s="252">
        <f>'事故の型（署）'!C123</f>
        <v>0</v>
      </c>
      <c r="J40" s="247">
        <f>'事故の型（署）'!B123</f>
        <v>1</v>
      </c>
      <c r="K40" s="243">
        <f>'事故の型（署）'!E123</f>
        <v>0</v>
      </c>
      <c r="L40" s="247">
        <f>'事故の型（署）'!D123</f>
        <v>0</v>
      </c>
      <c r="M40" s="243">
        <f>'事故の型（署）'!M123</f>
        <v>0</v>
      </c>
      <c r="N40" s="247">
        <f>'事故の型（署）'!L123</f>
        <v>0</v>
      </c>
      <c r="O40" s="243">
        <f>'事故の型（署）'!O123</f>
        <v>0</v>
      </c>
      <c r="P40" s="247">
        <f>'事故の型（署）'!N123</f>
        <v>0</v>
      </c>
      <c r="Q40" s="243">
        <f>'事故の型（署）'!Q123</f>
        <v>0</v>
      </c>
      <c r="R40" s="247">
        <f>'事故の型（署）'!P123</f>
        <v>0</v>
      </c>
      <c r="S40" s="243">
        <f>'事故の型（署）'!AI123</f>
        <v>0</v>
      </c>
      <c r="T40" s="247">
        <f>'事故の型（署）'!AH123</f>
        <v>0</v>
      </c>
      <c r="U40" s="243">
        <f>'事故の型（署）'!AM123</f>
        <v>0</v>
      </c>
      <c r="V40" s="247">
        <f>'事故の型（署）'!AL123</f>
        <v>0</v>
      </c>
      <c r="W40" s="265">
        <f>'事故の型（署）'!G123+'事故の型（署）'!K123+'事故の型（署）'!I123+'事故の型（署）'!S123+'事故の型（署）'!U123+'事故の型（署）'!W123+'事故の型（署）'!Y123+'事故の型（署）'!AA123+'事故の型（署）'!AC123+'事故の型（署）'!AE123+'事故の型（署）'!AG123+'事故の型（署）'!AK123+'事故の型（署）'!AO123+'事故の型（署）'!AQ123</f>
        <v>0</v>
      </c>
      <c r="X40" s="268">
        <f>'事故の型（署）'!F123+'事故の型（署）'!J123+'事故の型（署）'!H123+'事故の型（署）'!R123+'事故の型（署）'!T123+'事故の型（署）'!V123+'事故の型（署）'!X123+'事故の型（署）'!AB123+'事故の型（署）'!AD123+'事故の型（署）'!AF123+'事故の型（署）'!AJ123+'事故の型（署）'!AN123+'事故の型（署）'!AP123+'事故の型（署）'!Z123</f>
        <v>5</v>
      </c>
      <c r="Y40" s="256">
        <f>I40+K40+M40+O40+Q40+S40+U40+W40</f>
        <v>0</v>
      </c>
      <c r="Z40" s="262">
        <f>J40+L40+N40+P40+R40+T40+V40+X40</f>
        <v>6</v>
      </c>
      <c r="AA40" s="101"/>
      <c r="AB40" s="109"/>
    </row>
    <row r="41" spans="1:28" s="83" customFormat="1" ht="22.5" customHeight="1" x14ac:dyDescent="0.15">
      <c r="A41" s="342"/>
      <c r="B41" s="367" t="s">
        <v>364</v>
      </c>
      <c r="C41" s="368"/>
      <c r="D41" s="369"/>
      <c r="E41" s="226">
        <f>'規模（署）'!B129-E42</f>
        <v>4</v>
      </c>
      <c r="F41" s="227">
        <f>'規模（署）'!D129+'規模（署）'!F129-F42</f>
        <v>2</v>
      </c>
      <c r="G41" s="227">
        <f>'規模（署）'!H129-G42</f>
        <v>0</v>
      </c>
      <c r="H41" s="228">
        <f>'規模（署）'!J129+'規模（署）'!L129-H42</f>
        <v>0</v>
      </c>
      <c r="I41" s="253">
        <f>'事故の型（署）'!C128-I42</f>
        <v>0</v>
      </c>
      <c r="J41" s="241">
        <f>'事故の型（署）'!B128-J42</f>
        <v>2</v>
      </c>
      <c r="K41" s="244">
        <f>'事故の型（署）'!E128-K42</f>
        <v>0</v>
      </c>
      <c r="L41" s="241">
        <f>'事故の型（署）'!D128-L42</f>
        <v>0</v>
      </c>
      <c r="M41" s="244">
        <f>'事故の型（署）'!M128-M42</f>
        <v>0</v>
      </c>
      <c r="N41" s="241">
        <f>'事故の型（署）'!L128-N42</f>
        <v>0</v>
      </c>
      <c r="O41" s="244">
        <f>'事故の型（署）'!O128-O42</f>
        <v>0</v>
      </c>
      <c r="P41" s="241">
        <f>'事故の型（署）'!N128-P42</f>
        <v>2</v>
      </c>
      <c r="Q41" s="244">
        <f>'事故の型（署）'!Q128-Q42</f>
        <v>0</v>
      </c>
      <c r="R41" s="241">
        <f>'事故の型（署）'!P128-R42</f>
        <v>1</v>
      </c>
      <c r="S41" s="244">
        <f>'事故の型（署）'!AI128-S42</f>
        <v>0</v>
      </c>
      <c r="T41" s="241">
        <f>'事故の型（署）'!AH128-T42</f>
        <v>0</v>
      </c>
      <c r="U41" s="244">
        <f>'事故の型（署）'!AM128-U42</f>
        <v>0</v>
      </c>
      <c r="V41" s="241">
        <f>'事故の型（署）'!AL128-V42</f>
        <v>0</v>
      </c>
      <c r="W41" s="266">
        <f>'事故の型（署）'!G128+'事故の型（署）'!K128+'事故の型（署）'!I128+'事故の型（署）'!S128+'事故の型（署）'!U128+'事故の型（署）'!W128+'事故の型（署）'!Y128+'事故の型（署）'!AA128+'事故の型（署）'!AC128+'事故の型（署）'!AE128+'事故の型（署）'!AG128+'事故の型（署）'!AK128+'事故の型（署）'!AO128+'事故の型（署）'!AQ128-W42</f>
        <v>0</v>
      </c>
      <c r="X41" s="248">
        <f>'事故の型（署）'!F128+'事故の型（署）'!J128+'事故の型（署）'!H128+'事故の型（署）'!R128+'事故の型（署）'!T128+'事故の型（署）'!V128+'事故の型（署）'!X128+'事故の型（署）'!AB128+'事故の型（署）'!AD128+'事故の型（署）'!AF128+'事故の型（署）'!AJ128+'事故の型（署）'!AN128+'事故の型（署）'!AP128+'事故の型（署）'!Z128-X42</f>
        <v>1</v>
      </c>
      <c r="Y41" s="257">
        <f t="shared" si="11"/>
        <v>0</v>
      </c>
      <c r="Z41" s="263">
        <f t="shared" si="11"/>
        <v>6</v>
      </c>
      <c r="AA41" s="100"/>
      <c r="AB41" s="109"/>
    </row>
    <row r="42" spans="1:28" s="83" customFormat="1" ht="12.75" customHeight="1" x14ac:dyDescent="0.15">
      <c r="A42" s="342"/>
      <c r="B42" s="467" t="s">
        <v>43</v>
      </c>
      <c r="C42" s="468"/>
      <c r="D42" s="469"/>
      <c r="E42" s="226">
        <f>'規模（署）'!B126</f>
        <v>2</v>
      </c>
      <c r="F42" s="227">
        <f>'規模（署）'!D126+'規模（署）'!F126</f>
        <v>1</v>
      </c>
      <c r="G42" s="227">
        <f>'規模（署）'!H126</f>
        <v>0</v>
      </c>
      <c r="H42" s="228">
        <f>'規模（署）'!J126+'規模（署）'!L126</f>
        <v>0</v>
      </c>
      <c r="I42" s="253">
        <f>'事故の型（署）'!C125</f>
        <v>0</v>
      </c>
      <c r="J42" s="241">
        <f>'事故の型（署）'!B125</f>
        <v>1</v>
      </c>
      <c r="K42" s="244">
        <f>'事故の型（署）'!E125</f>
        <v>0</v>
      </c>
      <c r="L42" s="241">
        <f>'事故の型（署）'!D125</f>
        <v>0</v>
      </c>
      <c r="M42" s="244">
        <f>'事故の型（署）'!M125</f>
        <v>0</v>
      </c>
      <c r="N42" s="241">
        <f>'事故の型（署）'!L125</f>
        <v>0</v>
      </c>
      <c r="O42" s="244">
        <f>'事故の型（署）'!O125</f>
        <v>0</v>
      </c>
      <c r="P42" s="241">
        <f>'事故の型（署）'!N125</f>
        <v>0</v>
      </c>
      <c r="Q42" s="244">
        <f>'事故の型（署）'!Q125</f>
        <v>0</v>
      </c>
      <c r="R42" s="241">
        <f>'事故の型（署）'!P125</f>
        <v>0</v>
      </c>
      <c r="S42" s="244">
        <f>'事故の型（署）'!AI125</f>
        <v>0</v>
      </c>
      <c r="T42" s="241">
        <f>'事故の型（署）'!AH125</f>
        <v>1</v>
      </c>
      <c r="U42" s="244">
        <f>'事故の型（署）'!AM125</f>
        <v>0</v>
      </c>
      <c r="V42" s="241">
        <f>'事故の型（署）'!AL125</f>
        <v>0</v>
      </c>
      <c r="W42" s="266">
        <f>'事故の型（署）'!G125+'事故の型（署）'!K125+'事故の型（署）'!I125+'事故の型（署）'!S125+'事故の型（署）'!U125+'事故の型（署）'!W125+'事故の型（署）'!Y125+'事故の型（署）'!AA125+'事故の型（署）'!AC125+'事故の型（署）'!AE125+'事故の型（署）'!AG125+'事故の型（署）'!AK125+'事故の型（署）'!AO125+'事故の型（署）'!AQ125</f>
        <v>0</v>
      </c>
      <c r="X42" s="248">
        <f>'事故の型（署）'!F125+'事故の型（署）'!J125+'事故の型（署）'!H125+'事故の型（署）'!R125+'事故の型（署）'!T125+'事故の型（署）'!V125+'事故の型（署）'!X125+'事故の型（署）'!AB125+'事故の型（署）'!AD125+'事故の型（署）'!AF125+'事故の型（署）'!AJ125+'事故の型（署）'!AN125+'事故の型（署）'!AP125+'事故の型（署）'!Z125</f>
        <v>1</v>
      </c>
      <c r="Y42" s="257">
        <f t="shared" si="11"/>
        <v>0</v>
      </c>
      <c r="Z42" s="263">
        <f t="shared" si="11"/>
        <v>3</v>
      </c>
      <c r="AA42" s="100"/>
      <c r="AB42" s="109"/>
    </row>
    <row r="43" spans="1:28" s="83" customFormat="1" ht="12.75" customHeight="1" x14ac:dyDescent="0.15">
      <c r="A43" s="342"/>
      <c r="B43" s="373" t="s">
        <v>385</v>
      </c>
      <c r="C43" s="374"/>
      <c r="D43" s="375"/>
      <c r="E43" s="226">
        <f>'規模（署）'!B133</f>
        <v>1</v>
      </c>
      <c r="F43" s="227">
        <f>'規模（署）'!D133+'規模（署）'!F133</f>
        <v>0</v>
      </c>
      <c r="G43" s="227">
        <f>'規模（署）'!H133</f>
        <v>0</v>
      </c>
      <c r="H43" s="228">
        <f>'規模（署）'!J133+'規模（署）'!L133</f>
        <v>0</v>
      </c>
      <c r="I43" s="253">
        <f>'事故の型（署）'!C132</f>
        <v>0</v>
      </c>
      <c r="J43" s="241">
        <f>'事故の型（署）'!B132</f>
        <v>0</v>
      </c>
      <c r="K43" s="244">
        <f>'事故の型（署）'!E132</f>
        <v>0</v>
      </c>
      <c r="L43" s="241">
        <f>'事故の型（署）'!D132</f>
        <v>0</v>
      </c>
      <c r="M43" s="244">
        <f>'事故の型（署）'!M132</f>
        <v>0</v>
      </c>
      <c r="N43" s="241">
        <f>'事故の型（署）'!L132</f>
        <v>0</v>
      </c>
      <c r="O43" s="244">
        <f>'事故の型（署）'!O132</f>
        <v>0</v>
      </c>
      <c r="P43" s="241">
        <f>'事故の型（署）'!N132</f>
        <v>1</v>
      </c>
      <c r="Q43" s="244">
        <f>'事故の型（署）'!Q132</f>
        <v>0</v>
      </c>
      <c r="R43" s="241">
        <f>'事故の型（署）'!P132</f>
        <v>0</v>
      </c>
      <c r="S43" s="244">
        <f>'事故の型（署）'!AI132</f>
        <v>0</v>
      </c>
      <c r="T43" s="241">
        <f>'事故の型（署）'!AH132</f>
        <v>0</v>
      </c>
      <c r="U43" s="244">
        <f>'事故の型（署）'!AM132</f>
        <v>0</v>
      </c>
      <c r="V43" s="241">
        <f>'事故の型（署）'!AL132</f>
        <v>0</v>
      </c>
      <c r="W43" s="266">
        <f>'事故の型（署）'!G132+'事故の型（署）'!K132+'事故の型（署）'!I132+'事故の型（署）'!S132+'事故の型（署）'!U132+'事故の型（署）'!W132+'事故の型（署）'!Y132+'事故の型（署）'!AA132+'事故の型（署）'!AC132+'事故の型（署）'!AE132+'事故の型（署）'!AG132+'事故の型（署）'!AK132+'事故の型（署）'!AO132+'事故の型（署）'!AQ132</f>
        <v>0</v>
      </c>
      <c r="X43" s="248">
        <f>'事故の型（署）'!F132+'事故の型（署）'!J132+'事故の型（署）'!H132+'事故の型（署）'!R132+'事故の型（署）'!T132+'事故の型（署）'!V132+'事故の型（署）'!X132+'事故の型（署）'!AB132+'事故の型（署）'!AD132+'事故の型（署）'!AF132+'事故の型（署）'!AJ132+'事故の型（署）'!AN132+'事故の型（署）'!AP132+'事故の型（署）'!Z132</f>
        <v>0</v>
      </c>
      <c r="Y43" s="257">
        <f t="shared" si="11"/>
        <v>0</v>
      </c>
      <c r="Z43" s="263">
        <f t="shared" si="11"/>
        <v>1</v>
      </c>
      <c r="AA43" s="100"/>
      <c r="AB43" s="109"/>
    </row>
    <row r="44" spans="1:28" s="83" customFormat="1" ht="12.75" customHeight="1" x14ac:dyDescent="0.15">
      <c r="A44" s="342"/>
      <c r="B44" s="470" t="s">
        <v>37</v>
      </c>
      <c r="C44" s="471"/>
      <c r="D44" s="472"/>
      <c r="E44" s="232">
        <f t="shared" ref="E44:H44" si="14">SUM(E40:E43)</f>
        <v>11</v>
      </c>
      <c r="F44" s="233">
        <f t="shared" si="14"/>
        <v>5</v>
      </c>
      <c r="G44" s="233">
        <f t="shared" si="14"/>
        <v>0</v>
      </c>
      <c r="H44" s="234">
        <f t="shared" si="14"/>
        <v>0</v>
      </c>
      <c r="I44" s="254">
        <f t="shared" ref="I44:X44" si="15">SUM(I40:I43)</f>
        <v>0</v>
      </c>
      <c r="J44" s="249">
        <f t="shared" si="15"/>
        <v>4</v>
      </c>
      <c r="K44" s="245">
        <f t="shared" si="15"/>
        <v>0</v>
      </c>
      <c r="L44" s="249">
        <f t="shared" si="15"/>
        <v>0</v>
      </c>
      <c r="M44" s="245">
        <f t="shared" si="15"/>
        <v>0</v>
      </c>
      <c r="N44" s="249">
        <f t="shared" si="15"/>
        <v>0</v>
      </c>
      <c r="O44" s="245">
        <f t="shared" si="15"/>
        <v>0</v>
      </c>
      <c r="P44" s="249">
        <f t="shared" si="15"/>
        <v>3</v>
      </c>
      <c r="Q44" s="245">
        <f t="shared" si="15"/>
        <v>0</v>
      </c>
      <c r="R44" s="249">
        <f t="shared" si="15"/>
        <v>1</v>
      </c>
      <c r="S44" s="245">
        <f t="shared" si="15"/>
        <v>0</v>
      </c>
      <c r="T44" s="249">
        <f t="shared" si="15"/>
        <v>1</v>
      </c>
      <c r="U44" s="245">
        <f t="shared" si="15"/>
        <v>0</v>
      </c>
      <c r="V44" s="249">
        <f t="shared" si="15"/>
        <v>0</v>
      </c>
      <c r="W44" s="245">
        <f t="shared" si="15"/>
        <v>0</v>
      </c>
      <c r="X44" s="249">
        <f t="shared" si="15"/>
        <v>7</v>
      </c>
      <c r="Y44" s="259">
        <f>SUM(Y40:Y43)</f>
        <v>0</v>
      </c>
      <c r="Z44" s="283">
        <f>SUM(Z40:Z43)</f>
        <v>16</v>
      </c>
      <c r="AA44" s="100"/>
      <c r="AB44" s="109"/>
    </row>
    <row r="45" spans="1:28" s="83" customFormat="1" ht="12.75" customHeight="1" x14ac:dyDescent="0.15">
      <c r="A45" s="379" t="s">
        <v>374</v>
      </c>
      <c r="B45" s="380"/>
      <c r="C45" s="380"/>
      <c r="D45" s="381"/>
      <c r="E45" s="235">
        <f>'規模（署）'!B147+'規模（署）'!B152</f>
        <v>4</v>
      </c>
      <c r="F45" s="236">
        <f>'規模（署）'!D147+'規模（署）'!D152+'規模（署）'!F147+'規模（署）'!F152</f>
        <v>24</v>
      </c>
      <c r="G45" s="236">
        <f>'規模（署）'!H147+'規模（署）'!H152</f>
        <v>5</v>
      </c>
      <c r="H45" s="242">
        <f>'規模（署）'!J147+'規模（署）'!J152+'規模（署）'!L147+'規模（署）'!L152</f>
        <v>9</v>
      </c>
      <c r="I45" s="291">
        <f>'事故の型（署）'!C146+'事故の型（署）'!C151</f>
        <v>1</v>
      </c>
      <c r="J45" s="241">
        <f>'事故の型（署）'!B146+'事故の型（署）'!B151</f>
        <v>19</v>
      </c>
      <c r="K45" s="244">
        <f>'事故の型（署）'!E146+'事故の型（署）'!E151</f>
        <v>0</v>
      </c>
      <c r="L45" s="241">
        <f>'事故の型（署）'!D146+'事故の型（署）'!D151</f>
        <v>3</v>
      </c>
      <c r="M45" s="244">
        <f>'事故の型（署）'!M146+'事故の型（署）'!M151</f>
        <v>0</v>
      </c>
      <c r="N45" s="241">
        <f>'事故の型（署）'!L146+'事故の型（署）'!L151</f>
        <v>2</v>
      </c>
      <c r="O45" s="244">
        <f>'事故の型（署）'!O146+'事故の型（署）'!O151</f>
        <v>0</v>
      </c>
      <c r="P45" s="241">
        <f>'事故の型（署）'!N146+'事故の型（署）'!N151</f>
        <v>4</v>
      </c>
      <c r="Q45" s="244">
        <f>'事故の型（署）'!Q146+'事故の型（署）'!Q151</f>
        <v>0</v>
      </c>
      <c r="R45" s="241">
        <f>'事故の型（署）'!P146+'事故の型（署）'!P151</f>
        <v>0</v>
      </c>
      <c r="S45" s="244">
        <f>'事故の型（署）'!AI146+'事故の型（署）'!AI151</f>
        <v>0</v>
      </c>
      <c r="T45" s="241">
        <f>'事故の型（署）'!AH146+'事故の型（署）'!AH151</f>
        <v>1</v>
      </c>
      <c r="U45" s="244">
        <f>'事故の型（署）'!AM146+'事故の型（署）'!AM151</f>
        <v>0</v>
      </c>
      <c r="V45" s="241">
        <f>'事故の型（署）'!AL146+'事故の型（署）'!AL151</f>
        <v>4</v>
      </c>
      <c r="W45" s="267">
        <f>'事故の型（署）'!G146+'事故の型（署）'!K146+'事故の型（署）'!I146+'事故の型（署）'!S146+'事故の型（署）'!U146+'事故の型（署）'!W146+'事故の型（署）'!Y146+'事故の型（署）'!AA146+'事故の型（署）'!AC146+'事故の型（署）'!AE146+'事故の型（署）'!AG146+'事故の型（署）'!AK146+'事故の型（署）'!AO146+'事故の型（署）'!AQ146+'事故の型（署）'!G151+'事故の型（署）'!K151+'事故の型（署）'!I151+'事故の型（署）'!S151+'事故の型（署）'!U151+'事故の型（署）'!W151+'事故の型（署）'!Y151+'事故の型（署）'!AA151+'事故の型（署）'!AC151+'事故の型（署）'!AE151+'事故の型（署）'!AG151+'事故の型（署）'!AK151+'事故の型（署）'!AO151+'事故の型（署）'!AQ151</f>
        <v>0</v>
      </c>
      <c r="X45" s="222">
        <f>'事故の型（署）'!F146+'事故の型（署）'!J146+'事故の型（署）'!H146+'事故の型（署）'!R146+'事故の型（署）'!T146+'事故の型（署）'!V146+'事故の型（署）'!X146+'事故の型（署）'!AB146+'事故の型（署）'!AD146+'事故の型（署）'!AF146+'事故の型（署）'!AJ146+'事故の型（署）'!AN146+'事故の型（署）'!AP146+'事故の型（署）'!Z146+'事故の型（署）'!F151+'事故の型（署）'!J151+'事故の型（署）'!H151+'事故の型（署）'!R151+'事故の型（署）'!T151+'事故の型（署）'!V151+'事故の型（署）'!X151+'事故の型（署）'!AB151+'事故の型（署）'!AD151+'事故の型（署）'!AF151+'事故の型（署）'!AJ151+'事故の型（署）'!AN151+'事故の型（署）'!AP151+'事故の型（署）'!Z151</f>
        <v>9</v>
      </c>
      <c r="Y45" s="260">
        <f t="shared" ref="Y45:Z50" si="16">I45+K45+M45+O45+Q45+S45+U45+W45</f>
        <v>1</v>
      </c>
      <c r="Z45" s="264">
        <f>J45+L45+N45+P45+R45+T45+V45+X45</f>
        <v>42</v>
      </c>
      <c r="AA45" s="102"/>
      <c r="AB45" s="109"/>
    </row>
    <row r="46" spans="1:28" s="83" customFormat="1" ht="12.75" customHeight="1" x14ac:dyDescent="0.15">
      <c r="A46" s="382" t="s">
        <v>360</v>
      </c>
      <c r="B46" s="383"/>
      <c r="C46" s="383"/>
      <c r="D46" s="384"/>
      <c r="E46" s="235">
        <f>'規模（署）'!B165</f>
        <v>0</v>
      </c>
      <c r="F46" s="236">
        <f>'規模（署）'!D165+'規模（署）'!F165</f>
        <v>0</v>
      </c>
      <c r="G46" s="236">
        <f>'規模（署）'!H165</f>
        <v>0</v>
      </c>
      <c r="H46" s="237">
        <f>'規模（署）'!J165+'規模（署）'!L165</f>
        <v>0</v>
      </c>
      <c r="I46" s="292">
        <f>'事故の型（署）'!C164</f>
        <v>0</v>
      </c>
      <c r="J46" s="250">
        <f>'事故の型（署）'!B164</f>
        <v>0</v>
      </c>
      <c r="K46" s="293">
        <f>'事故の型（署）'!E164</f>
        <v>0</v>
      </c>
      <c r="L46" s="250">
        <f>'事故の型（署）'!D164</f>
        <v>0</v>
      </c>
      <c r="M46" s="293">
        <f>'事故の型（署）'!M164</f>
        <v>0</v>
      </c>
      <c r="N46" s="250">
        <f>'事故の型（署）'!L164</f>
        <v>0</v>
      </c>
      <c r="O46" s="293">
        <f>'事故の型（署）'!O164</f>
        <v>0</v>
      </c>
      <c r="P46" s="250">
        <f>'事故の型（署）'!N164</f>
        <v>0</v>
      </c>
      <c r="Q46" s="293">
        <f>'事故の型（署）'!Q164</f>
        <v>0</v>
      </c>
      <c r="R46" s="250">
        <f>'事故の型（署）'!P164</f>
        <v>0</v>
      </c>
      <c r="S46" s="293">
        <f>'事故の型（署）'!AI164</f>
        <v>0</v>
      </c>
      <c r="T46" s="250">
        <f>'事故の型（署）'!AH164</f>
        <v>0</v>
      </c>
      <c r="U46" s="293">
        <f>'事故の型（署）'!AM164</f>
        <v>0</v>
      </c>
      <c r="V46" s="250">
        <f>'事故の型（署）'!AL164</f>
        <v>0</v>
      </c>
      <c r="W46" s="267">
        <f>'事故の型（署）'!G164+'事故の型（署）'!K164+'事故の型（署）'!I164+'事故の型（署）'!S164+'事故の型（署）'!U164+'事故の型（署）'!W164+'事故の型（署）'!Y164+'事故の型（署）'!AA164+'事故の型（署）'!AC164+'事故の型（署）'!AE164+'事故の型（署）'!AG164+'事故の型（署）'!AK164+'事故の型（署）'!AO164+'事故の型（署）'!AQ164</f>
        <v>0</v>
      </c>
      <c r="X46" s="222">
        <f>'事故の型（署）'!F164+'事故の型（署）'!J164+'事故の型（署）'!H164+'事故の型（署）'!R164+'事故の型（署）'!T164+'事故の型（署）'!V164+'事故の型（署）'!X164+'事故の型（署）'!AB164+'事故の型（署）'!AD164+'事故の型（署）'!AF164+'事故の型（署）'!AJ164+'事故の型（署）'!AN164+'事故の型（署）'!AP164+'事故の型（署）'!Z164</f>
        <v>0</v>
      </c>
      <c r="Y46" s="260">
        <f t="shared" si="16"/>
        <v>0</v>
      </c>
      <c r="Z46" s="264">
        <f t="shared" si="16"/>
        <v>0</v>
      </c>
      <c r="AA46" s="102"/>
      <c r="AB46" s="109"/>
    </row>
    <row r="47" spans="1:28" s="83" customFormat="1" ht="12.75" customHeight="1" x14ac:dyDescent="0.15">
      <c r="A47" s="385" t="s">
        <v>367</v>
      </c>
      <c r="B47" s="386"/>
      <c r="C47" s="386"/>
      <c r="D47" s="387"/>
      <c r="E47" s="235">
        <f>'規模（署）'!B180</f>
        <v>4</v>
      </c>
      <c r="F47" s="236">
        <f>'規模（署）'!D180+'規模（署）'!F180</f>
        <v>9</v>
      </c>
      <c r="G47" s="236">
        <f>'規模（署）'!H180</f>
        <v>0</v>
      </c>
      <c r="H47" s="237">
        <f>'規模（署）'!J180+'規模（署）'!L180</f>
        <v>3</v>
      </c>
      <c r="I47" s="292">
        <f>'事故の型（署）'!C179</f>
        <v>0</v>
      </c>
      <c r="J47" s="250">
        <f>'事故の型（署）'!B179</f>
        <v>2</v>
      </c>
      <c r="K47" s="293">
        <f>'事故の型（署）'!E179</f>
        <v>0</v>
      </c>
      <c r="L47" s="250">
        <f>'事故の型（署）'!D179</f>
        <v>1</v>
      </c>
      <c r="M47" s="293">
        <f>'事故の型（署）'!M179</f>
        <v>0</v>
      </c>
      <c r="N47" s="250">
        <f>'事故の型（署）'!L179</f>
        <v>1</v>
      </c>
      <c r="O47" s="293">
        <f>'事故の型（署）'!O179</f>
        <v>0</v>
      </c>
      <c r="P47" s="250">
        <f>'事故の型（署）'!N179</f>
        <v>0</v>
      </c>
      <c r="Q47" s="293">
        <f>'事故の型（署）'!Q179</f>
        <v>0</v>
      </c>
      <c r="R47" s="250">
        <f>'事故の型（署）'!P179</f>
        <v>1</v>
      </c>
      <c r="S47" s="293">
        <f>'事故の型（署）'!AI179</f>
        <v>0</v>
      </c>
      <c r="T47" s="250">
        <f>'事故の型（署）'!AH179</f>
        <v>4</v>
      </c>
      <c r="U47" s="293">
        <f>'事故の型（署）'!AM179</f>
        <v>0</v>
      </c>
      <c r="V47" s="250">
        <f>'事故の型（署）'!AL179</f>
        <v>4</v>
      </c>
      <c r="W47" s="267">
        <f>'事故の型（署）'!G179+'事故の型（署）'!K179+'事故の型（署）'!I179+'事故の型（署）'!S179+'事故の型（署）'!U179+'事故の型（署）'!W179+'事故の型（署）'!Y179+'事故の型（署）'!AA179+'事故の型（署）'!AC179+'事故の型（署）'!AE179+'事故の型（署）'!AG179+'事故の型（署）'!AK179+'事故の型（署）'!AO179+'事故の型（署）'!AQ179</f>
        <v>0</v>
      </c>
      <c r="X47" s="222">
        <f>'事故の型（署）'!F179+'事故の型（署）'!J179+'事故の型（署）'!H179+'事故の型（署）'!R179+'事故の型（署）'!T179+'事故の型（署）'!V179+'事故の型（署）'!X179+'事故の型（署）'!AB179+'事故の型（署）'!AD179+'事故の型（署）'!AF179+'事故の型（署）'!AJ179+'事故の型（署）'!AN179+'事故の型（署）'!AP179+'事故の型（署）'!Z179</f>
        <v>3</v>
      </c>
      <c r="Y47" s="260">
        <f t="shared" si="16"/>
        <v>0</v>
      </c>
      <c r="Z47" s="264">
        <f t="shared" si="16"/>
        <v>16</v>
      </c>
      <c r="AA47" s="100"/>
      <c r="AB47" s="109"/>
    </row>
    <row r="48" spans="1:28" s="83" customFormat="1" ht="12.75" customHeight="1" x14ac:dyDescent="0.15">
      <c r="A48" s="382" t="s">
        <v>365</v>
      </c>
      <c r="B48" s="383"/>
      <c r="C48" s="383"/>
      <c r="D48" s="384"/>
      <c r="E48" s="235">
        <f>'規模（署）'!B215</f>
        <v>1</v>
      </c>
      <c r="F48" s="236">
        <f>'規模（署）'!D215+'規模（署）'!F215</f>
        <v>5</v>
      </c>
      <c r="G48" s="236">
        <f>'規模（署）'!H215</f>
        <v>4</v>
      </c>
      <c r="H48" s="237">
        <f>'規模（署）'!J215+'規模（署）'!L215</f>
        <v>2</v>
      </c>
      <c r="I48" s="292">
        <f>'事故の型（署）'!C214</f>
        <v>0</v>
      </c>
      <c r="J48" s="250">
        <f>'事故の型（署）'!B214</f>
        <v>0</v>
      </c>
      <c r="K48" s="293">
        <f>'事故の型（署）'!E214</f>
        <v>0</v>
      </c>
      <c r="L48" s="250">
        <f>'事故の型（署）'!D214</f>
        <v>5</v>
      </c>
      <c r="M48" s="293">
        <f>'事故の型（署）'!M214</f>
        <v>0</v>
      </c>
      <c r="N48" s="250">
        <f>'事故の型（署）'!L214</f>
        <v>0</v>
      </c>
      <c r="O48" s="293">
        <f>'事故の型（署）'!O214</f>
        <v>0</v>
      </c>
      <c r="P48" s="250">
        <f>'事故の型（署）'!N214</f>
        <v>0</v>
      </c>
      <c r="Q48" s="293">
        <f>'事故の型（署）'!Q214</f>
        <v>0</v>
      </c>
      <c r="R48" s="250">
        <f>'事故の型（署）'!P214</f>
        <v>0</v>
      </c>
      <c r="S48" s="293">
        <f>'事故の型（署）'!AI214</f>
        <v>0</v>
      </c>
      <c r="T48" s="250">
        <f>'事故の型（署）'!AH214</f>
        <v>1</v>
      </c>
      <c r="U48" s="293">
        <f>'事故の型（署）'!AM214</f>
        <v>0</v>
      </c>
      <c r="V48" s="250">
        <f>'事故の型（署）'!AL214</f>
        <v>3</v>
      </c>
      <c r="W48" s="267">
        <f>'事故の型（署）'!G214+'事故の型（署）'!K214+'事故の型（署）'!I214+'事故の型（署）'!S214+'事故の型（署）'!U214+'事故の型（署）'!W214+'事故の型（署）'!Y214+'事故の型（署）'!AA214+'事故の型（署）'!AC214+'事故の型（署）'!AE214+'事故の型（署）'!AG214+'事故の型（署）'!AK214+'事故の型（署）'!AO214+'事故の型（署）'!AQ214</f>
        <v>0</v>
      </c>
      <c r="X48" s="222">
        <f>'事故の型（署）'!F214+'事故の型（署）'!J214+'事故の型（署）'!H214+'事故の型（署）'!R214+'事故の型（署）'!T214+'事故の型（署）'!V214+'事故の型（署）'!X214+'事故の型（署）'!AB214+'事故の型（署）'!AD214+'事故の型（署）'!AF214+'事故の型（署）'!AJ214+'事故の型（署）'!AN214+'事故の型（署）'!AP214+'事故の型（署）'!Z214</f>
        <v>3</v>
      </c>
      <c r="Y48" s="260">
        <f t="shared" si="16"/>
        <v>0</v>
      </c>
      <c r="Z48" s="264">
        <f t="shared" si="16"/>
        <v>12</v>
      </c>
      <c r="AA48" s="100"/>
      <c r="AB48" s="109"/>
    </row>
    <row r="49" spans="1:51" s="83" customFormat="1" ht="12.75" customHeight="1" x14ac:dyDescent="0.15">
      <c r="A49" s="388" t="s">
        <v>375</v>
      </c>
      <c r="B49" s="389"/>
      <c r="C49" s="389"/>
      <c r="D49" s="390"/>
      <c r="E49" s="235">
        <f>'規模（署）'!B224</f>
        <v>0</v>
      </c>
      <c r="F49" s="236">
        <f>'規模（署）'!D224+'規模（署）'!F224</f>
        <v>3</v>
      </c>
      <c r="G49" s="236">
        <f>'規模（署）'!H224</f>
        <v>0</v>
      </c>
      <c r="H49" s="237">
        <f>'規模（署）'!J224+'規模（署）'!L224</f>
        <v>0</v>
      </c>
      <c r="I49" s="292">
        <f>'事故の型（署）'!C223</f>
        <v>0</v>
      </c>
      <c r="J49" s="250">
        <f>'事故の型（署）'!B223</f>
        <v>1</v>
      </c>
      <c r="K49" s="293">
        <f>'事故の型（署）'!E223</f>
        <v>0</v>
      </c>
      <c r="L49" s="250">
        <f>'事故の型（署）'!D223</f>
        <v>1</v>
      </c>
      <c r="M49" s="293">
        <f>'事故の型（署）'!M223</f>
        <v>0</v>
      </c>
      <c r="N49" s="250">
        <f>'事故の型（署）'!L223</f>
        <v>1</v>
      </c>
      <c r="O49" s="293">
        <f>'事故の型（署）'!O223</f>
        <v>0</v>
      </c>
      <c r="P49" s="250">
        <f>'事故の型（署）'!N223</f>
        <v>0</v>
      </c>
      <c r="Q49" s="293">
        <f>'事故の型（署）'!Q223</f>
        <v>0</v>
      </c>
      <c r="R49" s="250">
        <f>'事故の型（署）'!P223</f>
        <v>0</v>
      </c>
      <c r="S49" s="293">
        <f>'事故の型（署）'!AI223</f>
        <v>0</v>
      </c>
      <c r="T49" s="250">
        <f>'事故の型（署）'!AH223</f>
        <v>0</v>
      </c>
      <c r="U49" s="293">
        <f>'事故の型（署）'!AM223</f>
        <v>0</v>
      </c>
      <c r="V49" s="250">
        <f>'事故の型（署）'!AL223</f>
        <v>0</v>
      </c>
      <c r="W49" s="272">
        <f>'事故の型（署）'!G223+'事故の型（署）'!K223+'事故の型（署）'!I223+'事故の型（署）'!S223+'事故の型（署）'!U223+'事故の型（署）'!W223+'事故の型（署）'!Y223+'事故の型（署）'!AA223+'事故の型（署）'!AC223+'事故の型（署）'!AE223+'事故の型（署）'!AG223+'事故の型（署）'!AK223+'事故の型（署）'!AO223+'事故の型（署）'!AQ223</f>
        <v>0</v>
      </c>
      <c r="X49" s="273">
        <f>'事故の型（署）'!F223+'事故の型（署）'!J223+'事故の型（署）'!H223+'事故の型（署）'!R223+'事故の型（署）'!T223+'事故の型（署）'!V223+'事故の型（署）'!X223+'事故の型（署）'!AB223+'事故の型（署）'!AD223+'事故の型（署）'!AF223+'事故の型（署）'!AJ223+'事故の型（署）'!AN223+'事故の型（署）'!AP223+'事故の型（署）'!Z223</f>
        <v>0</v>
      </c>
      <c r="Y49" s="260">
        <f t="shared" si="16"/>
        <v>0</v>
      </c>
      <c r="Z49" s="264">
        <f t="shared" si="16"/>
        <v>3</v>
      </c>
      <c r="AA49" s="100"/>
      <c r="AB49" s="109"/>
    </row>
    <row r="50" spans="1:51" s="87" customFormat="1" ht="12.75" customHeight="1" x14ac:dyDescent="0.15">
      <c r="A50" s="388" t="s">
        <v>361</v>
      </c>
      <c r="B50" s="389"/>
      <c r="C50" s="389"/>
      <c r="D50" s="390"/>
      <c r="E50" s="235">
        <f>'規模（署）'!B248-E39-E44-E45-E46-E47-E48-E49</f>
        <v>7</v>
      </c>
      <c r="F50" s="236">
        <f>'規模（署）'!D248+'規模（署）'!F248-F39-F44-F45-F46-F47-F48-F49</f>
        <v>11</v>
      </c>
      <c r="G50" s="236">
        <f>'規模（署）'!H248-G39-G44-G45-G46-G47-G48-G49</f>
        <v>8</v>
      </c>
      <c r="H50" s="237">
        <f>'規模（署）'!J248+'規模（署）'!L248-H39-H44-H45-H46-H47-H48-H49</f>
        <v>6</v>
      </c>
      <c r="I50" s="292">
        <f>'事故の型（署）'!C247-I39-I44-I45-I46-I47-I49-I48</f>
        <v>0</v>
      </c>
      <c r="J50" s="250">
        <f>'事故の型（署）'!B247-J39-J44-J45-J46-J47-J49-J48</f>
        <v>8</v>
      </c>
      <c r="K50" s="293">
        <f>'事故の型（署）'!E247-K39-K44-K45-K46-K47-K49-K48</f>
        <v>0</v>
      </c>
      <c r="L50" s="250">
        <f>'事故の型（署）'!D247-L39-L44-L45-L46-L47-L49-L48</f>
        <v>7</v>
      </c>
      <c r="M50" s="293">
        <f>'事故の型（署）'!M247-M39-M44-M45-M46-M47-M49-M48</f>
        <v>0</v>
      </c>
      <c r="N50" s="250">
        <f>'事故の型（署）'!L247-N39-N44-N45-N46-N47-N49-N48</f>
        <v>2</v>
      </c>
      <c r="O50" s="293">
        <f>'事故の型（署）'!O247-O39-O44-O45-O46-O47-O49-O48</f>
        <v>0</v>
      </c>
      <c r="P50" s="250">
        <f>'事故の型（署）'!N247-P39-P44-P45-P46-P47-P49-P48</f>
        <v>2</v>
      </c>
      <c r="Q50" s="293">
        <f>'事故の型（署）'!Q247-Q39-Q44-Q45-Q46-Q47-Q49-Q48</f>
        <v>0</v>
      </c>
      <c r="R50" s="250">
        <f>'事故の型（署）'!P247-R39-R44-R45-R46-R47-R49-R48</f>
        <v>1</v>
      </c>
      <c r="S50" s="293">
        <f>'事故の型（署）'!AI247-S39-S44-S45-S46-S47-S49-S48</f>
        <v>0</v>
      </c>
      <c r="T50" s="250">
        <f>'事故の型（署）'!AH247-T39-T44-T45-T46-T47-T49-T48</f>
        <v>1</v>
      </c>
      <c r="U50" s="293">
        <f>'事故の型（署）'!AM247-U39-U44-U45-U46-U47-U49-U48</f>
        <v>0</v>
      </c>
      <c r="V50" s="250">
        <f>'事故の型（署）'!AL247-V39-V44-V45-V46-V47-V49-V48</f>
        <v>4</v>
      </c>
      <c r="W50" s="267">
        <f>'事故の型（署）'!G247+'事故の型（署）'!I247+'事故の型（署）'!K247+'事故の型（署）'!S247+'事故の型（署）'!U247+'事故の型（署）'!W247+'事故の型（署）'!Y247+'事故の型（署）'!AA247+'事故の型（署）'!AC247+'事故の型（署）'!AE247+'事故の型（署）'!AG247+'事故の型（署）'!AK247+'事故の型（署）'!AO247+'事故の型（署）'!AQ247-W39-W44-W45-W46-W47-W49-W48</f>
        <v>0</v>
      </c>
      <c r="X50" s="222">
        <f>'事故の型（署）'!F247+'事故の型（署）'!J247+'事故の型（署）'!H247+'事故の型（署）'!R247+'事故の型（署）'!T247+'事故の型（署）'!V247+'事故の型（署）'!X247+'事故の型（署）'!AB247+'事故の型（署）'!AD247+'事故の型（署）'!AJ247+'事故の型（署）'!AF247+'事故の型（署）'!AN247+'事故の型（署）'!AP247+'事故の型（署）'!Z247-X39-X44-X45-X46-X47-X49-X48</f>
        <v>7</v>
      </c>
      <c r="Y50" s="260">
        <f>I50+K50+M50+O50+Q50+S50+U50+W50</f>
        <v>0</v>
      </c>
      <c r="Z50" s="264">
        <f t="shared" si="16"/>
        <v>32</v>
      </c>
      <c r="AA50" s="100"/>
      <c r="AB50" s="109"/>
    </row>
    <row r="51" spans="1:51" s="87" customFormat="1" ht="16.5" customHeight="1" x14ac:dyDescent="0.15">
      <c r="A51" s="473" t="s">
        <v>11</v>
      </c>
      <c r="B51" s="474"/>
      <c r="C51" s="474"/>
      <c r="D51" s="475"/>
      <c r="E51" s="238">
        <f t="shared" ref="E51:V51" si="17">E39+E44+E45+E46+E47+E49+E50+E48</f>
        <v>35</v>
      </c>
      <c r="F51" s="239">
        <f t="shared" si="17"/>
        <v>86</v>
      </c>
      <c r="G51" s="239">
        <f t="shared" si="17"/>
        <v>33</v>
      </c>
      <c r="H51" s="240">
        <f t="shared" si="17"/>
        <v>46</v>
      </c>
      <c r="I51" s="255">
        <f t="shared" si="17"/>
        <v>1</v>
      </c>
      <c r="J51" s="251">
        <f t="shared" si="17"/>
        <v>49</v>
      </c>
      <c r="K51" s="246">
        <f t="shared" si="17"/>
        <v>0</v>
      </c>
      <c r="L51" s="251">
        <f t="shared" si="17"/>
        <v>26</v>
      </c>
      <c r="M51" s="246">
        <f t="shared" si="17"/>
        <v>0</v>
      </c>
      <c r="N51" s="251">
        <f t="shared" si="17"/>
        <v>8</v>
      </c>
      <c r="O51" s="246">
        <f t="shared" si="17"/>
        <v>0</v>
      </c>
      <c r="P51" s="251">
        <f t="shared" si="17"/>
        <v>29</v>
      </c>
      <c r="Q51" s="246">
        <f t="shared" si="17"/>
        <v>0</v>
      </c>
      <c r="R51" s="251">
        <f t="shared" si="17"/>
        <v>11</v>
      </c>
      <c r="S51" s="246">
        <f t="shared" si="17"/>
        <v>0</v>
      </c>
      <c r="T51" s="251">
        <f t="shared" si="17"/>
        <v>8</v>
      </c>
      <c r="U51" s="246">
        <f t="shared" si="17"/>
        <v>0</v>
      </c>
      <c r="V51" s="251">
        <f t="shared" si="17"/>
        <v>23</v>
      </c>
      <c r="W51" s="246">
        <f>W39+W44+W45+W46+W47+W49+W50+W48</f>
        <v>0</v>
      </c>
      <c r="X51" s="251">
        <f>X39+X44+X45+X46+X47+X49+X50+X48</f>
        <v>46</v>
      </c>
      <c r="Y51" s="261">
        <f>Y39+Y44+Y45+Y46+Y47+Y48+Y49+Y50</f>
        <v>1</v>
      </c>
      <c r="Z51" s="284">
        <f>Z39+Z44+Z45+Z46+Z47+Z48+Z49+Z50</f>
        <v>200</v>
      </c>
      <c r="AA51" s="100"/>
      <c r="AB51" s="109"/>
    </row>
    <row r="52" spans="1:51" s="87" customFormat="1" ht="18" customHeight="1" x14ac:dyDescent="0.2">
      <c r="A52" s="89"/>
      <c r="B52" s="89"/>
      <c r="C52" s="180" t="s">
        <v>376</v>
      </c>
      <c r="D52" s="117" t="s">
        <v>380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/>
      <c r="X52"/>
      <c r="Y52"/>
      <c r="Z52" s="90"/>
      <c r="AA52" s="100"/>
      <c r="AB52" s="99">
        <f t="shared" ref="AB52" si="18">SUM(R52:Z52)</f>
        <v>0</v>
      </c>
      <c r="AD52" s="108"/>
    </row>
    <row r="53" spans="1:51" s="87" customFormat="1" ht="18" customHeight="1" x14ac:dyDescent="0.2">
      <c r="A53" s="89"/>
      <c r="B53" s="89"/>
      <c r="C53" s="180" t="s">
        <v>376</v>
      </c>
      <c r="D53" s="117" t="s">
        <v>377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/>
      <c r="X53"/>
      <c r="Y53"/>
      <c r="Z53" s="90"/>
      <c r="AA53" s="100"/>
      <c r="AB53" s="99">
        <f t="shared" ref="AB53" si="19">SUM(R53:Z53)</f>
        <v>0</v>
      </c>
      <c r="AD53" s="108"/>
    </row>
    <row r="54" spans="1:51" ht="16.5" customHeight="1" x14ac:dyDescent="0.2">
      <c r="A54" s="92"/>
      <c r="B54" s="92"/>
      <c r="C54" s="92"/>
      <c r="D54" s="92"/>
      <c r="E54" s="92"/>
      <c r="F54" s="92"/>
      <c r="G54" s="92"/>
      <c r="H54" s="140"/>
      <c r="I54" s="92"/>
      <c r="J54" s="92"/>
      <c r="K54" s="92"/>
      <c r="L54" s="92"/>
      <c r="M54" s="92"/>
      <c r="N54" s="92"/>
      <c r="O54" s="92"/>
      <c r="P54" s="92"/>
      <c r="Q54" s="161"/>
      <c r="U54" s="2"/>
      <c r="Z54" s="177"/>
      <c r="AA54" s="90"/>
      <c r="AB54"/>
      <c r="AU54"/>
      <c r="AV54"/>
      <c r="AW54"/>
      <c r="AY54"/>
    </row>
    <row r="55" spans="1:51" ht="21" customHeight="1" x14ac:dyDescent="0.2">
      <c r="B55" s="2"/>
      <c r="C55" s="93"/>
      <c r="D55" s="93"/>
      <c r="E55" s="94"/>
      <c r="F55" s="94"/>
      <c r="G55" s="94"/>
      <c r="H55" s="93"/>
      <c r="I55" s="94"/>
      <c r="J55" s="93"/>
      <c r="K55" s="93"/>
      <c r="M55" s="93"/>
      <c r="N55" s="93"/>
      <c r="O55" s="93" t="s">
        <v>72</v>
      </c>
      <c r="P55" s="93"/>
      <c r="Q55" s="93"/>
      <c r="R55" s="93"/>
      <c r="V55" s="2"/>
      <c r="AA55" s="90"/>
      <c r="AB55"/>
      <c r="AU55"/>
      <c r="AV55"/>
      <c r="AW55"/>
      <c r="AY55"/>
    </row>
    <row r="56" spans="1:51" ht="21" customHeight="1" x14ac:dyDescent="0.15">
      <c r="B56" s="2"/>
      <c r="O56" s="83"/>
      <c r="P56" s="83"/>
      <c r="AA56" s="90"/>
      <c r="AC56" s="2"/>
      <c r="AD56" s="2"/>
      <c r="AE56" s="2"/>
    </row>
    <row r="57" spans="1:51" ht="14.25" customHeight="1" x14ac:dyDescent="0.15">
      <c r="B57" s="2"/>
      <c r="O57" s="83"/>
      <c r="P57" s="83"/>
      <c r="V57" s="2"/>
      <c r="AA57" s="90"/>
    </row>
    <row r="58" spans="1:51" ht="13.5" customHeight="1" x14ac:dyDescent="0.15">
      <c r="B58" s="2"/>
      <c r="V58" s="2"/>
      <c r="AA58" s="90"/>
      <c r="AC58" s="2"/>
      <c r="AD58" s="2"/>
      <c r="AE58" s="2"/>
    </row>
    <row r="59" spans="1:51" x14ac:dyDescent="0.15">
      <c r="B59" s="2"/>
      <c r="V59" s="2"/>
      <c r="AA59" s="90"/>
      <c r="AC59" s="2"/>
      <c r="AD59" s="2"/>
      <c r="AE59" s="2"/>
    </row>
    <row r="60" spans="1:51" x14ac:dyDescent="0.15">
      <c r="B60" s="2"/>
      <c r="V60" s="2"/>
      <c r="AA60" s="90"/>
    </row>
    <row r="61" spans="1:51" x14ac:dyDescent="0.15">
      <c r="B61" s="2"/>
      <c r="Q61" t="s">
        <v>2</v>
      </c>
      <c r="V61" s="2"/>
      <c r="AA61" s="90"/>
    </row>
    <row r="62" spans="1:51" x14ac:dyDescent="0.15">
      <c r="AA62" s="90"/>
    </row>
    <row r="63" spans="1:51" x14ac:dyDescent="0.15">
      <c r="AA63" s="90"/>
    </row>
    <row r="64" spans="1:51" x14ac:dyDescent="0.15">
      <c r="AA64" s="90"/>
    </row>
    <row r="65" spans="27:31" x14ac:dyDescent="0.15">
      <c r="AA65" s="90"/>
    </row>
    <row r="66" spans="27:31" x14ac:dyDescent="0.15">
      <c r="AA66" s="90"/>
    </row>
    <row r="67" spans="27:31" x14ac:dyDescent="0.15">
      <c r="AA67" s="90"/>
    </row>
    <row r="68" spans="27:31" x14ac:dyDescent="0.15">
      <c r="AA68" s="90"/>
    </row>
    <row r="69" spans="27:31" x14ac:dyDescent="0.15">
      <c r="AA69" s="90"/>
    </row>
    <row r="70" spans="27:31" x14ac:dyDescent="0.15">
      <c r="AA70" s="90"/>
    </row>
    <row r="71" spans="27:31" x14ac:dyDescent="0.15">
      <c r="AA71" s="90"/>
      <c r="AC71" s="95"/>
      <c r="AD71" s="95"/>
      <c r="AE71" s="95"/>
    </row>
    <row r="72" spans="27:31" x14ac:dyDescent="0.15">
      <c r="AA72" s="90"/>
      <c r="AC72" s="95"/>
      <c r="AD72" s="95"/>
      <c r="AE72" s="95"/>
    </row>
    <row r="73" spans="27:31" x14ac:dyDescent="0.15">
      <c r="AA73" s="90"/>
      <c r="AC73" s="88"/>
      <c r="AD73" s="88"/>
      <c r="AE73" s="88"/>
    </row>
    <row r="74" spans="27:31" x14ac:dyDescent="0.15">
      <c r="AA74" s="90"/>
      <c r="AC74" s="88"/>
      <c r="AD74" s="88"/>
      <c r="AE74" s="88"/>
    </row>
    <row r="75" spans="27:31" x14ac:dyDescent="0.15">
      <c r="AA75" s="90"/>
      <c r="AC75" s="88"/>
      <c r="AD75" s="88"/>
      <c r="AE75" s="88"/>
    </row>
    <row r="76" spans="27:31" x14ac:dyDescent="0.15">
      <c r="AA76" s="90"/>
      <c r="AC76" s="88"/>
      <c r="AD76" s="88"/>
      <c r="AE76" s="88"/>
    </row>
    <row r="77" spans="27:31" x14ac:dyDescent="0.15">
      <c r="AA77" s="90"/>
      <c r="AC77" s="88"/>
      <c r="AD77" s="88"/>
      <c r="AE77" s="88"/>
    </row>
    <row r="78" spans="27:31" x14ac:dyDescent="0.15">
      <c r="AA78" s="90"/>
      <c r="AC78" s="88"/>
      <c r="AD78" s="88"/>
      <c r="AE78" s="88"/>
    </row>
    <row r="79" spans="27:31" x14ac:dyDescent="0.15">
      <c r="AA79" s="90"/>
      <c r="AC79" s="88"/>
      <c r="AD79" s="88"/>
      <c r="AE79" s="88"/>
    </row>
    <row r="80" spans="27:31" x14ac:dyDescent="0.15">
      <c r="AA80" s="90"/>
      <c r="AC80" s="96"/>
      <c r="AD80" s="96"/>
      <c r="AE80" s="96"/>
    </row>
    <row r="81" spans="27:31" x14ac:dyDescent="0.15">
      <c r="AA81" s="90"/>
      <c r="AC81" s="88"/>
      <c r="AD81" s="88"/>
      <c r="AE81" s="88"/>
    </row>
    <row r="82" spans="27:31" x14ac:dyDescent="0.15">
      <c r="AA82" s="90"/>
      <c r="AC82" s="88"/>
      <c r="AD82" s="88"/>
      <c r="AE82" s="88"/>
    </row>
    <row r="83" spans="27:31" x14ac:dyDescent="0.15">
      <c r="AA83" s="90"/>
      <c r="AC83" s="88"/>
      <c r="AD83" s="88"/>
      <c r="AE83" s="88"/>
    </row>
    <row r="84" spans="27:31" x14ac:dyDescent="0.15">
      <c r="AC84" s="97"/>
      <c r="AD84" s="97"/>
      <c r="AE84" s="97"/>
    </row>
    <row r="85" spans="27:31" x14ac:dyDescent="0.15">
      <c r="AC85" s="97"/>
      <c r="AD85" s="97"/>
      <c r="AE85" s="97"/>
    </row>
    <row r="86" spans="27:31" x14ac:dyDescent="0.15">
      <c r="AC86" s="97"/>
      <c r="AD86" s="97"/>
      <c r="AE86" s="97"/>
    </row>
    <row r="87" spans="27:31" x14ac:dyDescent="0.15">
      <c r="AC87" s="97"/>
      <c r="AD87" s="97"/>
      <c r="AE87" s="97"/>
    </row>
    <row r="88" spans="27:31" x14ac:dyDescent="0.15">
      <c r="AC88" s="98"/>
      <c r="AD88" s="98"/>
      <c r="AE88" s="98"/>
    </row>
  </sheetData>
  <mergeCells count="84">
    <mergeCell ref="A51:D51"/>
    <mergeCell ref="S26:T26"/>
    <mergeCell ref="W26:X26"/>
    <mergeCell ref="S27:T27"/>
    <mergeCell ref="W27:X27"/>
    <mergeCell ref="S28:T28"/>
    <mergeCell ref="W28:X28"/>
    <mergeCell ref="S29:T29"/>
    <mergeCell ref="W29:X29"/>
    <mergeCell ref="A45:D45"/>
    <mergeCell ref="A46:D46"/>
    <mergeCell ref="A47:D47"/>
    <mergeCell ref="A48:D48"/>
    <mergeCell ref="A49:D49"/>
    <mergeCell ref="A50:D50"/>
    <mergeCell ref="A40:A44"/>
    <mergeCell ref="B40:D40"/>
    <mergeCell ref="B41:D41"/>
    <mergeCell ref="B42:D42"/>
    <mergeCell ref="B43:D43"/>
    <mergeCell ref="B44:D44"/>
    <mergeCell ref="W31:X32"/>
    <mergeCell ref="Y31:Z32"/>
    <mergeCell ref="A33:A39"/>
    <mergeCell ref="B33:D33"/>
    <mergeCell ref="B34:D34"/>
    <mergeCell ref="B35:D35"/>
    <mergeCell ref="B36:D36"/>
    <mergeCell ref="B37:D37"/>
    <mergeCell ref="B38:D38"/>
    <mergeCell ref="B39:D39"/>
    <mergeCell ref="K31:L32"/>
    <mergeCell ref="M31:N32"/>
    <mergeCell ref="O31:P32"/>
    <mergeCell ref="Q31:R32"/>
    <mergeCell ref="S31:T32"/>
    <mergeCell ref="U31:V32"/>
    <mergeCell ref="I31:J32"/>
    <mergeCell ref="R30:T30"/>
    <mergeCell ref="A29:B29"/>
    <mergeCell ref="A28:B28"/>
    <mergeCell ref="A31:D32"/>
    <mergeCell ref="E31:E32"/>
    <mergeCell ref="F31:F32"/>
    <mergeCell ref="G31:G32"/>
    <mergeCell ref="H31:H32"/>
    <mergeCell ref="A26:B27"/>
    <mergeCell ref="O26:P26"/>
    <mergeCell ref="O27:P27"/>
    <mergeCell ref="O25:P25"/>
    <mergeCell ref="S25:T25"/>
    <mergeCell ref="W25:X25"/>
    <mergeCell ref="A25:B25"/>
    <mergeCell ref="A22:D22"/>
    <mergeCell ref="A23:D23"/>
    <mergeCell ref="S23:T23"/>
    <mergeCell ref="U23:V23"/>
    <mergeCell ref="W23:X23"/>
    <mergeCell ref="S24:T24"/>
    <mergeCell ref="W24:X24"/>
    <mergeCell ref="AQ21:BB21"/>
    <mergeCell ref="B10:D10"/>
    <mergeCell ref="B11:D11"/>
    <mergeCell ref="A12:A16"/>
    <mergeCell ref="B12:D12"/>
    <mergeCell ref="B13:D13"/>
    <mergeCell ref="B14:D14"/>
    <mergeCell ref="B15:D15"/>
    <mergeCell ref="B16:D16"/>
    <mergeCell ref="A17:D17"/>
    <mergeCell ref="A18:D18"/>
    <mergeCell ref="A19:D19"/>
    <mergeCell ref="A20:D20"/>
    <mergeCell ref="A21:D21"/>
    <mergeCell ref="A3:D4"/>
    <mergeCell ref="E3:F3"/>
    <mergeCell ref="G3:H3"/>
    <mergeCell ref="I3:J3"/>
    <mergeCell ref="A5:A11"/>
    <mergeCell ref="B5:D5"/>
    <mergeCell ref="B6:D6"/>
    <mergeCell ref="B7:D7"/>
    <mergeCell ref="B8:D8"/>
    <mergeCell ref="B9:D9"/>
  </mergeCells>
  <phoneticPr fontId="2"/>
  <pageMargins left="0.39370078740157483" right="0.39370078740157483" top="0.6692913385826772" bottom="0.19685039370078741" header="0.55118110236220474" footer="0.35433070866141736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Zeros="0" zoomScale="80" zoomScaleNormal="80" workbookViewId="0">
      <pane xSplit="1" ySplit="11" topLeftCell="P60" activePane="bottomRight" state="frozen"/>
      <selection pane="topRight" activeCell="B1" sqref="B1"/>
      <selection pane="bottomLeft" activeCell="A12" sqref="A12"/>
      <selection pane="bottomRight" sqref="A1:XFD1048576"/>
    </sheetView>
  </sheetViews>
  <sheetFormatPr defaultColWidth="9" defaultRowHeight="11.25" outlineLevelRow="2" x14ac:dyDescent="0.15"/>
  <cols>
    <col min="1" max="1" width="23.125" style="306" customWidth="1"/>
    <col min="2" max="45" width="6.125" style="133" customWidth="1"/>
    <col min="46" max="16384" width="9" style="306"/>
  </cols>
  <sheetData>
    <row r="1" spans="1:45" s="121" customFormat="1" ht="30.75" customHeight="1" x14ac:dyDescent="0.3">
      <c r="A1" s="281">
        <v>44166</v>
      </c>
      <c r="B1" s="141" t="str">
        <f>IF(A1&lt;&gt;"",IF(AND(A1&gt;=DATE(2019,5,1),A1&lt;=DATE(2019,12,31)),TEXT(A1,"平成 31年 "),TEXT(A1,"ggg e年 "))&amp;"業種別事故型別労働災害発生状況（"&amp;TEXT(A1,"m月末累計")&amp;"）　　　　　","")</f>
        <v>令和 2年 業種別事故型別労働災害発生状況（12月末累計）　　　　　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</row>
    <row r="2" spans="1:45" s="310" customFormat="1" ht="13.5" x14ac:dyDescent="0.15">
      <c r="A2" s="302" t="s">
        <v>393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3"/>
      <c r="AQ2" s="123"/>
      <c r="AR2" s="123"/>
      <c r="AS2" s="123" t="s">
        <v>394</v>
      </c>
    </row>
    <row r="3" spans="1:45" ht="12" customHeight="1" x14ac:dyDescent="0.15">
      <c r="A3" s="305" t="s">
        <v>76</v>
      </c>
      <c r="B3" s="124"/>
      <c r="C3" s="125"/>
      <c r="D3" s="126"/>
      <c r="E3" s="125"/>
      <c r="F3" s="126"/>
      <c r="G3" s="125"/>
      <c r="H3" s="126"/>
      <c r="I3" s="125"/>
      <c r="J3" s="126"/>
      <c r="K3" s="125"/>
      <c r="L3" s="126"/>
      <c r="M3" s="125"/>
      <c r="N3" s="126"/>
      <c r="O3" s="125"/>
      <c r="P3" s="126"/>
      <c r="Q3" s="125"/>
      <c r="R3" s="126"/>
      <c r="S3" s="125"/>
      <c r="T3" s="126"/>
      <c r="U3" s="125"/>
      <c r="V3" s="126"/>
      <c r="W3" s="125"/>
      <c r="X3" s="126"/>
      <c r="Y3" s="125"/>
      <c r="Z3" s="126"/>
      <c r="AA3" s="125"/>
      <c r="AB3" s="126"/>
      <c r="AC3" s="125"/>
      <c r="AD3" s="126"/>
      <c r="AE3" s="125"/>
      <c r="AF3" s="126"/>
      <c r="AG3" s="125"/>
      <c r="AH3" s="126"/>
      <c r="AI3" s="125"/>
      <c r="AJ3" s="126"/>
      <c r="AK3" s="125"/>
      <c r="AL3" s="126"/>
      <c r="AM3" s="125"/>
      <c r="AN3" s="126"/>
      <c r="AO3" s="125"/>
      <c r="AP3" s="126"/>
      <c r="AQ3" s="125"/>
      <c r="AR3" s="127"/>
      <c r="AS3" s="128"/>
    </row>
    <row r="4" spans="1:45" ht="147.94999999999999" customHeight="1" x14ac:dyDescent="0.15">
      <c r="A4" s="309" t="s">
        <v>77</v>
      </c>
      <c r="B4" s="129"/>
      <c r="C4" s="130"/>
      <c r="D4" s="129"/>
      <c r="E4" s="130"/>
      <c r="F4" s="129"/>
      <c r="G4" s="130"/>
      <c r="H4" s="129"/>
      <c r="I4" s="130"/>
      <c r="J4" s="129"/>
      <c r="K4" s="130"/>
      <c r="L4" s="129"/>
      <c r="M4" s="130"/>
      <c r="N4" s="129"/>
      <c r="O4" s="130"/>
      <c r="P4" s="129"/>
      <c r="Q4" s="130"/>
      <c r="R4" s="129"/>
      <c r="S4" s="130"/>
      <c r="T4" s="129"/>
      <c r="U4" s="130"/>
      <c r="V4" s="129"/>
      <c r="W4" s="130"/>
      <c r="X4" s="129"/>
      <c r="Y4" s="130"/>
      <c r="Z4" s="129"/>
      <c r="AA4" s="130"/>
      <c r="AB4" s="129"/>
      <c r="AC4" s="130"/>
      <c r="AD4" s="129"/>
      <c r="AE4" s="130"/>
      <c r="AF4" s="129"/>
      <c r="AG4" s="130"/>
      <c r="AH4" s="129"/>
      <c r="AI4" s="130"/>
      <c r="AJ4" s="129"/>
      <c r="AK4" s="130"/>
      <c r="AL4" s="129"/>
      <c r="AM4" s="130"/>
      <c r="AN4" s="129"/>
      <c r="AO4" s="130"/>
      <c r="AP4" s="129"/>
      <c r="AQ4" s="130"/>
      <c r="AR4" s="131"/>
      <c r="AS4" s="132"/>
    </row>
    <row r="5" spans="1:45" ht="15.95" hidden="1" customHeight="1" outlineLevel="2" x14ac:dyDescent="0.15">
      <c r="A5" s="307" t="s">
        <v>78</v>
      </c>
      <c r="B5" s="319">
        <v>0</v>
      </c>
      <c r="C5" s="311">
        <v>0</v>
      </c>
      <c r="D5" s="319">
        <v>3</v>
      </c>
      <c r="E5" s="311">
        <v>0</v>
      </c>
      <c r="F5" s="319">
        <v>1</v>
      </c>
      <c r="G5" s="311">
        <v>0</v>
      </c>
      <c r="H5" s="319">
        <v>1</v>
      </c>
      <c r="I5" s="311">
        <v>0</v>
      </c>
      <c r="J5" s="319">
        <v>0</v>
      </c>
      <c r="K5" s="311">
        <v>0</v>
      </c>
      <c r="L5" s="319">
        <v>0</v>
      </c>
      <c r="M5" s="311">
        <v>0</v>
      </c>
      <c r="N5" s="319">
        <v>0</v>
      </c>
      <c r="O5" s="311">
        <v>0</v>
      </c>
      <c r="P5" s="319">
        <v>2</v>
      </c>
      <c r="Q5" s="311">
        <v>0</v>
      </c>
      <c r="R5" s="319">
        <v>0</v>
      </c>
      <c r="S5" s="311">
        <v>0</v>
      </c>
      <c r="T5" s="319">
        <v>0</v>
      </c>
      <c r="U5" s="311">
        <v>0</v>
      </c>
      <c r="V5" s="319">
        <v>0</v>
      </c>
      <c r="W5" s="311">
        <v>0</v>
      </c>
      <c r="X5" s="319">
        <v>0</v>
      </c>
      <c r="Y5" s="311">
        <v>0</v>
      </c>
      <c r="Z5" s="319">
        <v>0</v>
      </c>
      <c r="AA5" s="311">
        <v>0</v>
      </c>
      <c r="AB5" s="319">
        <v>0</v>
      </c>
      <c r="AC5" s="311">
        <v>0</v>
      </c>
      <c r="AD5" s="319">
        <v>0</v>
      </c>
      <c r="AE5" s="311">
        <v>0</v>
      </c>
      <c r="AF5" s="319">
        <v>0</v>
      </c>
      <c r="AG5" s="311">
        <v>0</v>
      </c>
      <c r="AH5" s="319">
        <v>0</v>
      </c>
      <c r="AI5" s="311">
        <v>0</v>
      </c>
      <c r="AJ5" s="319">
        <v>0</v>
      </c>
      <c r="AK5" s="311">
        <v>0</v>
      </c>
      <c r="AL5" s="319">
        <v>0</v>
      </c>
      <c r="AM5" s="311">
        <v>0</v>
      </c>
      <c r="AN5" s="319">
        <v>0</v>
      </c>
      <c r="AO5" s="311">
        <v>0</v>
      </c>
      <c r="AP5" s="319">
        <v>0</v>
      </c>
      <c r="AQ5" s="311">
        <v>0</v>
      </c>
      <c r="AR5" s="324">
        <f t="shared" ref="AR5:AS11" si="0">SUM(B5,D5,F5,H5,J5,L5,N5,P5,R5,T5,V5,X5,Z5,AB5,AD5,AF5,AH5,AJ5,AL5,AN5,AP5)</f>
        <v>7</v>
      </c>
      <c r="AS5" s="323">
        <f t="shared" si="0"/>
        <v>0</v>
      </c>
    </row>
    <row r="6" spans="1:45" ht="15.95" hidden="1" customHeight="1" outlineLevel="2" x14ac:dyDescent="0.15">
      <c r="A6" s="307" t="s">
        <v>79</v>
      </c>
      <c r="B6" s="319">
        <v>0</v>
      </c>
      <c r="C6" s="311">
        <v>0</v>
      </c>
      <c r="D6" s="319">
        <v>0</v>
      </c>
      <c r="E6" s="311">
        <v>0</v>
      </c>
      <c r="F6" s="319">
        <v>0</v>
      </c>
      <c r="G6" s="311">
        <v>0</v>
      </c>
      <c r="H6" s="319">
        <v>0</v>
      </c>
      <c r="I6" s="311">
        <v>0</v>
      </c>
      <c r="J6" s="319">
        <v>0</v>
      </c>
      <c r="K6" s="311">
        <v>0</v>
      </c>
      <c r="L6" s="319">
        <v>0</v>
      </c>
      <c r="M6" s="311">
        <v>0</v>
      </c>
      <c r="N6" s="319">
        <v>0</v>
      </c>
      <c r="O6" s="311">
        <v>0</v>
      </c>
      <c r="P6" s="319">
        <v>0</v>
      </c>
      <c r="Q6" s="311">
        <v>0</v>
      </c>
      <c r="R6" s="319">
        <v>0</v>
      </c>
      <c r="S6" s="311">
        <v>0</v>
      </c>
      <c r="T6" s="319">
        <v>0</v>
      </c>
      <c r="U6" s="311">
        <v>0</v>
      </c>
      <c r="V6" s="319">
        <v>0</v>
      </c>
      <c r="W6" s="311">
        <v>0</v>
      </c>
      <c r="X6" s="319">
        <v>0</v>
      </c>
      <c r="Y6" s="311">
        <v>0</v>
      </c>
      <c r="Z6" s="319">
        <v>0</v>
      </c>
      <c r="AA6" s="311">
        <v>0</v>
      </c>
      <c r="AB6" s="319">
        <v>0</v>
      </c>
      <c r="AC6" s="311">
        <v>0</v>
      </c>
      <c r="AD6" s="319">
        <v>0</v>
      </c>
      <c r="AE6" s="311">
        <v>0</v>
      </c>
      <c r="AF6" s="319">
        <v>0</v>
      </c>
      <c r="AG6" s="311">
        <v>0</v>
      </c>
      <c r="AH6" s="319">
        <v>0</v>
      </c>
      <c r="AI6" s="311">
        <v>0</v>
      </c>
      <c r="AJ6" s="319">
        <v>0</v>
      </c>
      <c r="AK6" s="311">
        <v>0</v>
      </c>
      <c r="AL6" s="319">
        <v>0</v>
      </c>
      <c r="AM6" s="311">
        <v>0</v>
      </c>
      <c r="AN6" s="319">
        <v>0</v>
      </c>
      <c r="AO6" s="311">
        <v>0</v>
      </c>
      <c r="AP6" s="319">
        <v>0</v>
      </c>
      <c r="AQ6" s="311">
        <v>0</v>
      </c>
      <c r="AR6" s="324">
        <f t="shared" si="0"/>
        <v>0</v>
      </c>
      <c r="AS6" s="323">
        <f t="shared" si="0"/>
        <v>0</v>
      </c>
    </row>
    <row r="7" spans="1:45" ht="15.95" hidden="1" customHeight="1" outlineLevel="2" x14ac:dyDescent="0.15">
      <c r="A7" s="307" t="s">
        <v>80</v>
      </c>
      <c r="B7" s="319">
        <v>1</v>
      </c>
      <c r="C7" s="311">
        <v>0</v>
      </c>
      <c r="D7" s="319">
        <v>0</v>
      </c>
      <c r="E7" s="311">
        <v>0</v>
      </c>
      <c r="F7" s="319">
        <v>1</v>
      </c>
      <c r="G7" s="311">
        <v>0</v>
      </c>
      <c r="H7" s="319">
        <v>0</v>
      </c>
      <c r="I7" s="311">
        <v>0</v>
      </c>
      <c r="J7" s="319">
        <v>0</v>
      </c>
      <c r="K7" s="311">
        <v>0</v>
      </c>
      <c r="L7" s="319">
        <v>0</v>
      </c>
      <c r="M7" s="311">
        <v>0</v>
      </c>
      <c r="N7" s="319">
        <v>0</v>
      </c>
      <c r="O7" s="311">
        <v>0</v>
      </c>
      <c r="P7" s="319">
        <v>0</v>
      </c>
      <c r="Q7" s="311">
        <v>0</v>
      </c>
      <c r="R7" s="319">
        <v>0</v>
      </c>
      <c r="S7" s="311">
        <v>0</v>
      </c>
      <c r="T7" s="319">
        <v>0</v>
      </c>
      <c r="U7" s="311">
        <v>0</v>
      </c>
      <c r="V7" s="319">
        <v>0</v>
      </c>
      <c r="W7" s="311">
        <v>0</v>
      </c>
      <c r="X7" s="319">
        <v>0</v>
      </c>
      <c r="Y7" s="311">
        <v>0</v>
      </c>
      <c r="Z7" s="319">
        <v>0</v>
      </c>
      <c r="AA7" s="311">
        <v>0</v>
      </c>
      <c r="AB7" s="319">
        <v>0</v>
      </c>
      <c r="AC7" s="311">
        <v>0</v>
      </c>
      <c r="AD7" s="319">
        <v>0</v>
      </c>
      <c r="AE7" s="311">
        <v>0</v>
      </c>
      <c r="AF7" s="319">
        <v>0</v>
      </c>
      <c r="AG7" s="311">
        <v>0</v>
      </c>
      <c r="AH7" s="319">
        <v>0</v>
      </c>
      <c r="AI7" s="311">
        <v>0</v>
      </c>
      <c r="AJ7" s="319">
        <v>0</v>
      </c>
      <c r="AK7" s="311">
        <v>0</v>
      </c>
      <c r="AL7" s="319">
        <v>0</v>
      </c>
      <c r="AM7" s="311">
        <v>0</v>
      </c>
      <c r="AN7" s="319">
        <v>0</v>
      </c>
      <c r="AO7" s="311">
        <v>0</v>
      </c>
      <c r="AP7" s="319">
        <v>0</v>
      </c>
      <c r="AQ7" s="311">
        <v>0</v>
      </c>
      <c r="AR7" s="324">
        <f t="shared" si="0"/>
        <v>2</v>
      </c>
      <c r="AS7" s="323">
        <f t="shared" si="0"/>
        <v>0</v>
      </c>
    </row>
    <row r="8" spans="1:45" ht="15.95" hidden="1" customHeight="1" outlineLevel="2" x14ac:dyDescent="0.15">
      <c r="A8" s="307" t="s">
        <v>81</v>
      </c>
      <c r="B8" s="319">
        <v>2</v>
      </c>
      <c r="C8" s="311">
        <v>0</v>
      </c>
      <c r="D8" s="319">
        <v>0</v>
      </c>
      <c r="E8" s="311">
        <v>0</v>
      </c>
      <c r="F8" s="319">
        <v>0</v>
      </c>
      <c r="G8" s="311">
        <v>0</v>
      </c>
      <c r="H8" s="319">
        <v>0</v>
      </c>
      <c r="I8" s="311">
        <v>0</v>
      </c>
      <c r="J8" s="319">
        <v>0</v>
      </c>
      <c r="K8" s="311">
        <v>0</v>
      </c>
      <c r="L8" s="319">
        <v>0</v>
      </c>
      <c r="M8" s="311">
        <v>0</v>
      </c>
      <c r="N8" s="319">
        <v>4</v>
      </c>
      <c r="O8" s="311">
        <v>0</v>
      </c>
      <c r="P8" s="319">
        <v>0</v>
      </c>
      <c r="Q8" s="311">
        <v>0</v>
      </c>
      <c r="R8" s="319">
        <v>0</v>
      </c>
      <c r="S8" s="311">
        <v>0</v>
      </c>
      <c r="T8" s="319">
        <v>0</v>
      </c>
      <c r="U8" s="311">
        <v>0</v>
      </c>
      <c r="V8" s="319">
        <v>0</v>
      </c>
      <c r="W8" s="311">
        <v>0</v>
      </c>
      <c r="X8" s="319">
        <v>0</v>
      </c>
      <c r="Y8" s="311">
        <v>0</v>
      </c>
      <c r="Z8" s="319">
        <v>0</v>
      </c>
      <c r="AA8" s="311">
        <v>0</v>
      </c>
      <c r="AB8" s="319">
        <v>0</v>
      </c>
      <c r="AC8" s="311">
        <v>0</v>
      </c>
      <c r="AD8" s="319">
        <v>0</v>
      </c>
      <c r="AE8" s="311">
        <v>0</v>
      </c>
      <c r="AF8" s="319">
        <v>0</v>
      </c>
      <c r="AG8" s="311">
        <v>0</v>
      </c>
      <c r="AH8" s="319">
        <v>0</v>
      </c>
      <c r="AI8" s="311">
        <v>0</v>
      </c>
      <c r="AJ8" s="319">
        <v>0</v>
      </c>
      <c r="AK8" s="311">
        <v>0</v>
      </c>
      <c r="AL8" s="319">
        <v>0</v>
      </c>
      <c r="AM8" s="311">
        <v>0</v>
      </c>
      <c r="AN8" s="319">
        <v>0</v>
      </c>
      <c r="AO8" s="311">
        <v>0</v>
      </c>
      <c r="AP8" s="319">
        <v>0</v>
      </c>
      <c r="AQ8" s="311">
        <v>0</v>
      </c>
      <c r="AR8" s="324">
        <f t="shared" si="0"/>
        <v>6</v>
      </c>
      <c r="AS8" s="323">
        <f t="shared" si="0"/>
        <v>0</v>
      </c>
    </row>
    <row r="9" spans="1:45" ht="15.95" hidden="1" customHeight="1" outlineLevel="2" x14ac:dyDescent="0.15">
      <c r="A9" s="307" t="s">
        <v>82</v>
      </c>
      <c r="B9" s="319">
        <v>0</v>
      </c>
      <c r="C9" s="311">
        <v>0</v>
      </c>
      <c r="D9" s="319">
        <v>0</v>
      </c>
      <c r="E9" s="311">
        <v>0</v>
      </c>
      <c r="F9" s="319">
        <v>0</v>
      </c>
      <c r="G9" s="311">
        <v>0</v>
      </c>
      <c r="H9" s="319">
        <v>0</v>
      </c>
      <c r="I9" s="311">
        <v>0</v>
      </c>
      <c r="J9" s="319">
        <v>0</v>
      </c>
      <c r="K9" s="311">
        <v>0</v>
      </c>
      <c r="L9" s="319">
        <v>0</v>
      </c>
      <c r="M9" s="311">
        <v>0</v>
      </c>
      <c r="N9" s="319">
        <v>0</v>
      </c>
      <c r="O9" s="311">
        <v>0</v>
      </c>
      <c r="P9" s="319">
        <v>0</v>
      </c>
      <c r="Q9" s="311">
        <v>0</v>
      </c>
      <c r="R9" s="319">
        <v>0</v>
      </c>
      <c r="S9" s="311">
        <v>0</v>
      </c>
      <c r="T9" s="319">
        <v>0</v>
      </c>
      <c r="U9" s="311">
        <v>0</v>
      </c>
      <c r="V9" s="319">
        <v>0</v>
      </c>
      <c r="W9" s="311">
        <v>0</v>
      </c>
      <c r="X9" s="319">
        <v>0</v>
      </c>
      <c r="Y9" s="311">
        <v>0</v>
      </c>
      <c r="Z9" s="319">
        <v>0</v>
      </c>
      <c r="AA9" s="311">
        <v>0</v>
      </c>
      <c r="AB9" s="319">
        <v>0</v>
      </c>
      <c r="AC9" s="311">
        <v>0</v>
      </c>
      <c r="AD9" s="319">
        <v>0</v>
      </c>
      <c r="AE9" s="311">
        <v>0</v>
      </c>
      <c r="AF9" s="319">
        <v>0</v>
      </c>
      <c r="AG9" s="311">
        <v>0</v>
      </c>
      <c r="AH9" s="319">
        <v>0</v>
      </c>
      <c r="AI9" s="311">
        <v>0</v>
      </c>
      <c r="AJ9" s="319">
        <v>0</v>
      </c>
      <c r="AK9" s="311">
        <v>0</v>
      </c>
      <c r="AL9" s="319">
        <v>0</v>
      </c>
      <c r="AM9" s="311">
        <v>0</v>
      </c>
      <c r="AN9" s="319">
        <v>0</v>
      </c>
      <c r="AO9" s="311">
        <v>0</v>
      </c>
      <c r="AP9" s="319">
        <v>0</v>
      </c>
      <c r="AQ9" s="311">
        <v>0</v>
      </c>
      <c r="AR9" s="324">
        <f t="shared" si="0"/>
        <v>0</v>
      </c>
      <c r="AS9" s="323">
        <f t="shared" si="0"/>
        <v>0</v>
      </c>
    </row>
    <row r="10" spans="1:45" ht="15.95" hidden="1" customHeight="1" outlineLevel="2" x14ac:dyDescent="0.15">
      <c r="A10" s="307" t="s">
        <v>83</v>
      </c>
      <c r="B10" s="319">
        <v>0</v>
      </c>
      <c r="C10" s="311">
        <v>0</v>
      </c>
      <c r="D10" s="319">
        <v>0</v>
      </c>
      <c r="E10" s="311">
        <v>0</v>
      </c>
      <c r="F10" s="319">
        <v>0</v>
      </c>
      <c r="G10" s="311">
        <v>0</v>
      </c>
      <c r="H10" s="319">
        <v>0</v>
      </c>
      <c r="I10" s="311">
        <v>0</v>
      </c>
      <c r="J10" s="319">
        <v>0</v>
      </c>
      <c r="K10" s="311">
        <v>0</v>
      </c>
      <c r="L10" s="319">
        <v>0</v>
      </c>
      <c r="M10" s="311">
        <v>0</v>
      </c>
      <c r="N10" s="319">
        <v>0</v>
      </c>
      <c r="O10" s="311">
        <v>0</v>
      </c>
      <c r="P10" s="319">
        <v>0</v>
      </c>
      <c r="Q10" s="311">
        <v>0</v>
      </c>
      <c r="R10" s="319">
        <v>0</v>
      </c>
      <c r="S10" s="311">
        <v>0</v>
      </c>
      <c r="T10" s="319">
        <v>0</v>
      </c>
      <c r="U10" s="311">
        <v>0</v>
      </c>
      <c r="V10" s="319">
        <v>0</v>
      </c>
      <c r="W10" s="311">
        <v>0</v>
      </c>
      <c r="X10" s="319">
        <v>0</v>
      </c>
      <c r="Y10" s="311">
        <v>0</v>
      </c>
      <c r="Z10" s="319">
        <v>0</v>
      </c>
      <c r="AA10" s="311">
        <v>0</v>
      </c>
      <c r="AB10" s="319">
        <v>0</v>
      </c>
      <c r="AC10" s="311">
        <v>0</v>
      </c>
      <c r="AD10" s="319">
        <v>0</v>
      </c>
      <c r="AE10" s="311">
        <v>0</v>
      </c>
      <c r="AF10" s="319">
        <v>0</v>
      </c>
      <c r="AG10" s="311">
        <v>0</v>
      </c>
      <c r="AH10" s="319">
        <v>0</v>
      </c>
      <c r="AI10" s="311">
        <v>0</v>
      </c>
      <c r="AJ10" s="319">
        <v>0</v>
      </c>
      <c r="AK10" s="311">
        <v>0</v>
      </c>
      <c r="AL10" s="319">
        <v>0</v>
      </c>
      <c r="AM10" s="311">
        <v>0</v>
      </c>
      <c r="AN10" s="319">
        <v>0</v>
      </c>
      <c r="AO10" s="311">
        <v>0</v>
      </c>
      <c r="AP10" s="319">
        <v>0</v>
      </c>
      <c r="AQ10" s="311">
        <v>0</v>
      </c>
      <c r="AR10" s="324">
        <f t="shared" si="0"/>
        <v>0</v>
      </c>
      <c r="AS10" s="323">
        <f t="shared" si="0"/>
        <v>0</v>
      </c>
    </row>
    <row r="11" spans="1:45" ht="15.95" hidden="1" customHeight="1" outlineLevel="2" x14ac:dyDescent="0.15">
      <c r="A11" s="307" t="s">
        <v>84</v>
      </c>
      <c r="B11" s="319">
        <v>2</v>
      </c>
      <c r="C11" s="311">
        <v>0</v>
      </c>
      <c r="D11" s="319">
        <v>2</v>
      </c>
      <c r="E11" s="311">
        <v>0</v>
      </c>
      <c r="F11" s="319">
        <v>0</v>
      </c>
      <c r="G11" s="311">
        <v>0</v>
      </c>
      <c r="H11" s="319">
        <v>0</v>
      </c>
      <c r="I11" s="311">
        <v>0</v>
      </c>
      <c r="J11" s="319">
        <v>2</v>
      </c>
      <c r="K11" s="311">
        <v>0</v>
      </c>
      <c r="L11" s="319">
        <v>0</v>
      </c>
      <c r="M11" s="311">
        <v>0</v>
      </c>
      <c r="N11" s="319">
        <v>3</v>
      </c>
      <c r="O11" s="311">
        <v>0</v>
      </c>
      <c r="P11" s="319">
        <v>2</v>
      </c>
      <c r="Q11" s="311">
        <v>0</v>
      </c>
      <c r="R11" s="319">
        <v>0</v>
      </c>
      <c r="S11" s="311">
        <v>0</v>
      </c>
      <c r="T11" s="319">
        <v>0</v>
      </c>
      <c r="U11" s="311">
        <v>0</v>
      </c>
      <c r="V11" s="319">
        <v>0</v>
      </c>
      <c r="W11" s="311">
        <v>0</v>
      </c>
      <c r="X11" s="319">
        <v>0</v>
      </c>
      <c r="Y11" s="311">
        <v>0</v>
      </c>
      <c r="Z11" s="319">
        <v>0</v>
      </c>
      <c r="AA11" s="311">
        <v>0</v>
      </c>
      <c r="AB11" s="319">
        <v>0</v>
      </c>
      <c r="AC11" s="311">
        <v>0</v>
      </c>
      <c r="AD11" s="319">
        <v>0</v>
      </c>
      <c r="AE11" s="311">
        <v>0</v>
      </c>
      <c r="AF11" s="319">
        <v>0</v>
      </c>
      <c r="AG11" s="311">
        <v>0</v>
      </c>
      <c r="AH11" s="319">
        <v>0</v>
      </c>
      <c r="AI11" s="311">
        <v>0</v>
      </c>
      <c r="AJ11" s="319">
        <v>0</v>
      </c>
      <c r="AK11" s="311">
        <v>0</v>
      </c>
      <c r="AL11" s="319">
        <v>0</v>
      </c>
      <c r="AM11" s="311">
        <v>0</v>
      </c>
      <c r="AN11" s="319">
        <v>0</v>
      </c>
      <c r="AO11" s="311">
        <v>0</v>
      </c>
      <c r="AP11" s="319">
        <v>0</v>
      </c>
      <c r="AQ11" s="311">
        <v>0</v>
      </c>
      <c r="AR11" s="324">
        <f t="shared" si="0"/>
        <v>11</v>
      </c>
      <c r="AS11" s="323">
        <f t="shared" si="0"/>
        <v>0</v>
      </c>
    </row>
    <row r="12" spans="1:45" ht="15.95" customHeight="1" outlineLevel="1" collapsed="1" x14ac:dyDescent="0.15">
      <c r="A12" s="308" t="s">
        <v>85</v>
      </c>
      <c r="B12" s="320">
        <f t="shared" ref="B12:AS12" si="1">SUM(B5:B11)</f>
        <v>5</v>
      </c>
      <c r="C12" s="312">
        <f>SUM(C5:C11)</f>
        <v>0</v>
      </c>
      <c r="D12" s="320">
        <f t="shared" si="1"/>
        <v>5</v>
      </c>
      <c r="E12" s="312">
        <f>SUM(E5:E11)</f>
        <v>0</v>
      </c>
      <c r="F12" s="320">
        <f t="shared" si="1"/>
        <v>2</v>
      </c>
      <c r="G12" s="312">
        <f t="shared" si="1"/>
        <v>0</v>
      </c>
      <c r="H12" s="320">
        <f t="shared" si="1"/>
        <v>1</v>
      </c>
      <c r="I12" s="312">
        <f t="shared" si="1"/>
        <v>0</v>
      </c>
      <c r="J12" s="320">
        <f t="shared" si="1"/>
        <v>2</v>
      </c>
      <c r="K12" s="312">
        <f t="shared" si="1"/>
        <v>0</v>
      </c>
      <c r="L12" s="320">
        <f t="shared" si="1"/>
        <v>0</v>
      </c>
      <c r="M12" s="312">
        <f t="shared" si="1"/>
        <v>0</v>
      </c>
      <c r="N12" s="320">
        <f t="shared" si="1"/>
        <v>7</v>
      </c>
      <c r="O12" s="312">
        <f t="shared" si="1"/>
        <v>0</v>
      </c>
      <c r="P12" s="320">
        <f t="shared" si="1"/>
        <v>4</v>
      </c>
      <c r="Q12" s="312">
        <f t="shared" si="1"/>
        <v>0</v>
      </c>
      <c r="R12" s="320">
        <f t="shared" si="1"/>
        <v>0</v>
      </c>
      <c r="S12" s="312">
        <f t="shared" si="1"/>
        <v>0</v>
      </c>
      <c r="T12" s="320">
        <f t="shared" si="1"/>
        <v>0</v>
      </c>
      <c r="U12" s="312">
        <f t="shared" si="1"/>
        <v>0</v>
      </c>
      <c r="V12" s="320">
        <f t="shared" si="1"/>
        <v>0</v>
      </c>
      <c r="W12" s="312">
        <f t="shared" si="1"/>
        <v>0</v>
      </c>
      <c r="X12" s="320">
        <f t="shared" si="1"/>
        <v>0</v>
      </c>
      <c r="Y12" s="312">
        <f t="shared" si="1"/>
        <v>0</v>
      </c>
      <c r="Z12" s="320">
        <f t="shared" si="1"/>
        <v>0</v>
      </c>
      <c r="AA12" s="312">
        <f t="shared" si="1"/>
        <v>0</v>
      </c>
      <c r="AB12" s="320">
        <f t="shared" si="1"/>
        <v>0</v>
      </c>
      <c r="AC12" s="312">
        <f t="shared" si="1"/>
        <v>0</v>
      </c>
      <c r="AD12" s="320">
        <f t="shared" si="1"/>
        <v>0</v>
      </c>
      <c r="AE12" s="312">
        <f t="shared" si="1"/>
        <v>0</v>
      </c>
      <c r="AF12" s="320">
        <f t="shared" si="1"/>
        <v>0</v>
      </c>
      <c r="AG12" s="312">
        <f t="shared" si="1"/>
        <v>0</v>
      </c>
      <c r="AH12" s="320">
        <f t="shared" si="1"/>
        <v>0</v>
      </c>
      <c r="AI12" s="312">
        <f t="shared" si="1"/>
        <v>0</v>
      </c>
      <c r="AJ12" s="320">
        <f t="shared" si="1"/>
        <v>0</v>
      </c>
      <c r="AK12" s="312">
        <f t="shared" si="1"/>
        <v>0</v>
      </c>
      <c r="AL12" s="320">
        <f t="shared" si="1"/>
        <v>0</v>
      </c>
      <c r="AM12" s="312">
        <f t="shared" si="1"/>
        <v>0</v>
      </c>
      <c r="AN12" s="320">
        <f t="shared" si="1"/>
        <v>0</v>
      </c>
      <c r="AO12" s="312">
        <f t="shared" si="1"/>
        <v>0</v>
      </c>
      <c r="AP12" s="320">
        <f t="shared" si="1"/>
        <v>0</v>
      </c>
      <c r="AQ12" s="312">
        <f t="shared" si="1"/>
        <v>0</v>
      </c>
      <c r="AR12" s="325">
        <f t="shared" si="1"/>
        <v>26</v>
      </c>
      <c r="AS12" s="316">
        <f t="shared" si="1"/>
        <v>0</v>
      </c>
    </row>
    <row r="13" spans="1:45" ht="15.95" hidden="1" customHeight="1" outlineLevel="2" x14ac:dyDescent="0.15">
      <c r="A13" s="307" t="s">
        <v>86</v>
      </c>
      <c r="B13" s="319">
        <v>0</v>
      </c>
      <c r="C13" s="311">
        <v>0</v>
      </c>
      <c r="D13" s="319">
        <v>0</v>
      </c>
      <c r="E13" s="311">
        <v>0</v>
      </c>
      <c r="F13" s="319">
        <v>0</v>
      </c>
      <c r="G13" s="311">
        <v>0</v>
      </c>
      <c r="H13" s="319">
        <v>0</v>
      </c>
      <c r="I13" s="311">
        <v>0</v>
      </c>
      <c r="J13" s="319">
        <v>0</v>
      </c>
      <c r="K13" s="311">
        <v>0</v>
      </c>
      <c r="L13" s="319">
        <v>0</v>
      </c>
      <c r="M13" s="311">
        <v>0</v>
      </c>
      <c r="N13" s="319">
        <v>0</v>
      </c>
      <c r="O13" s="311">
        <v>0</v>
      </c>
      <c r="P13" s="319">
        <v>0</v>
      </c>
      <c r="Q13" s="311">
        <v>0</v>
      </c>
      <c r="R13" s="319">
        <v>0</v>
      </c>
      <c r="S13" s="311">
        <v>0</v>
      </c>
      <c r="T13" s="319">
        <v>0</v>
      </c>
      <c r="U13" s="311">
        <v>0</v>
      </c>
      <c r="V13" s="319">
        <v>0</v>
      </c>
      <c r="W13" s="311">
        <v>0</v>
      </c>
      <c r="X13" s="319">
        <v>0</v>
      </c>
      <c r="Y13" s="311">
        <v>0</v>
      </c>
      <c r="Z13" s="319">
        <v>0</v>
      </c>
      <c r="AA13" s="311">
        <v>0</v>
      </c>
      <c r="AB13" s="319">
        <v>0</v>
      </c>
      <c r="AC13" s="311">
        <v>0</v>
      </c>
      <c r="AD13" s="319">
        <v>0</v>
      </c>
      <c r="AE13" s="311">
        <v>0</v>
      </c>
      <c r="AF13" s="319">
        <v>0</v>
      </c>
      <c r="AG13" s="311">
        <v>0</v>
      </c>
      <c r="AH13" s="319">
        <v>0</v>
      </c>
      <c r="AI13" s="311">
        <v>0</v>
      </c>
      <c r="AJ13" s="319">
        <v>0</v>
      </c>
      <c r="AK13" s="311">
        <v>0</v>
      </c>
      <c r="AL13" s="319">
        <v>0</v>
      </c>
      <c r="AM13" s="311">
        <v>0</v>
      </c>
      <c r="AN13" s="319">
        <v>0</v>
      </c>
      <c r="AO13" s="311">
        <v>0</v>
      </c>
      <c r="AP13" s="319">
        <v>0</v>
      </c>
      <c r="AQ13" s="311">
        <v>0</v>
      </c>
      <c r="AR13" s="324">
        <f t="shared" ref="AR13:AS20" si="2">SUM(B13,D13,F13,H13,J13,L13,N13,P13,R13,T13,V13,X13,Z13,AB13,AD13,AF13,AH13,AJ13,AL13,AN13,AP13)</f>
        <v>0</v>
      </c>
      <c r="AS13" s="323">
        <f t="shared" si="2"/>
        <v>0</v>
      </c>
    </row>
    <row r="14" spans="1:45" ht="15.95" hidden="1" customHeight="1" outlineLevel="2" x14ac:dyDescent="0.15">
      <c r="A14" s="307" t="s">
        <v>87</v>
      </c>
      <c r="B14" s="319">
        <v>0</v>
      </c>
      <c r="C14" s="311">
        <v>0</v>
      </c>
      <c r="D14" s="319">
        <v>0</v>
      </c>
      <c r="E14" s="311">
        <v>0</v>
      </c>
      <c r="F14" s="319">
        <v>0</v>
      </c>
      <c r="G14" s="311">
        <v>0</v>
      </c>
      <c r="H14" s="319">
        <v>0</v>
      </c>
      <c r="I14" s="311">
        <v>0</v>
      </c>
      <c r="J14" s="319">
        <v>0</v>
      </c>
      <c r="K14" s="311">
        <v>0</v>
      </c>
      <c r="L14" s="319">
        <v>0</v>
      </c>
      <c r="M14" s="311">
        <v>0</v>
      </c>
      <c r="N14" s="319">
        <v>0</v>
      </c>
      <c r="O14" s="311">
        <v>0</v>
      </c>
      <c r="P14" s="319">
        <v>0</v>
      </c>
      <c r="Q14" s="311">
        <v>0</v>
      </c>
      <c r="R14" s="319">
        <v>0</v>
      </c>
      <c r="S14" s="311">
        <v>0</v>
      </c>
      <c r="T14" s="319">
        <v>0</v>
      </c>
      <c r="U14" s="311">
        <v>0</v>
      </c>
      <c r="V14" s="319">
        <v>0</v>
      </c>
      <c r="W14" s="311">
        <v>0</v>
      </c>
      <c r="X14" s="319">
        <v>0</v>
      </c>
      <c r="Y14" s="311">
        <v>0</v>
      </c>
      <c r="Z14" s="319">
        <v>0</v>
      </c>
      <c r="AA14" s="311">
        <v>0</v>
      </c>
      <c r="AB14" s="319">
        <v>0</v>
      </c>
      <c r="AC14" s="311">
        <v>0</v>
      </c>
      <c r="AD14" s="319">
        <v>0</v>
      </c>
      <c r="AE14" s="311">
        <v>0</v>
      </c>
      <c r="AF14" s="319">
        <v>0</v>
      </c>
      <c r="AG14" s="311">
        <v>0</v>
      </c>
      <c r="AH14" s="319">
        <v>0</v>
      </c>
      <c r="AI14" s="311">
        <v>0</v>
      </c>
      <c r="AJ14" s="319">
        <v>0</v>
      </c>
      <c r="AK14" s="311">
        <v>0</v>
      </c>
      <c r="AL14" s="319">
        <v>0</v>
      </c>
      <c r="AM14" s="311">
        <v>0</v>
      </c>
      <c r="AN14" s="319">
        <v>0</v>
      </c>
      <c r="AO14" s="311">
        <v>0</v>
      </c>
      <c r="AP14" s="319">
        <v>0</v>
      </c>
      <c r="AQ14" s="311">
        <v>0</v>
      </c>
      <c r="AR14" s="324">
        <f t="shared" si="2"/>
        <v>0</v>
      </c>
      <c r="AS14" s="323">
        <f t="shared" si="2"/>
        <v>0</v>
      </c>
    </row>
    <row r="15" spans="1:45" ht="15.95" hidden="1" customHeight="1" outlineLevel="2" x14ac:dyDescent="0.15">
      <c r="A15" s="307" t="s">
        <v>88</v>
      </c>
      <c r="B15" s="319">
        <v>0</v>
      </c>
      <c r="C15" s="311">
        <v>0</v>
      </c>
      <c r="D15" s="319">
        <v>0</v>
      </c>
      <c r="E15" s="311">
        <v>0</v>
      </c>
      <c r="F15" s="319">
        <v>0</v>
      </c>
      <c r="G15" s="311">
        <v>0</v>
      </c>
      <c r="H15" s="319">
        <v>0</v>
      </c>
      <c r="I15" s="311">
        <v>0</v>
      </c>
      <c r="J15" s="319">
        <v>0</v>
      </c>
      <c r="K15" s="311">
        <v>0</v>
      </c>
      <c r="L15" s="319">
        <v>0</v>
      </c>
      <c r="M15" s="311">
        <v>0</v>
      </c>
      <c r="N15" s="319">
        <v>0</v>
      </c>
      <c r="O15" s="311">
        <v>0</v>
      </c>
      <c r="P15" s="319">
        <v>0</v>
      </c>
      <c r="Q15" s="311">
        <v>0</v>
      </c>
      <c r="R15" s="319">
        <v>0</v>
      </c>
      <c r="S15" s="311">
        <v>0</v>
      </c>
      <c r="T15" s="319">
        <v>0</v>
      </c>
      <c r="U15" s="311">
        <v>0</v>
      </c>
      <c r="V15" s="319">
        <v>0</v>
      </c>
      <c r="W15" s="311">
        <v>0</v>
      </c>
      <c r="X15" s="319">
        <v>0</v>
      </c>
      <c r="Y15" s="311">
        <v>0</v>
      </c>
      <c r="Z15" s="319">
        <v>0</v>
      </c>
      <c r="AA15" s="311">
        <v>0</v>
      </c>
      <c r="AB15" s="319">
        <v>0</v>
      </c>
      <c r="AC15" s="311">
        <v>0</v>
      </c>
      <c r="AD15" s="319">
        <v>0</v>
      </c>
      <c r="AE15" s="311">
        <v>0</v>
      </c>
      <c r="AF15" s="319">
        <v>0</v>
      </c>
      <c r="AG15" s="311">
        <v>0</v>
      </c>
      <c r="AH15" s="319">
        <v>0</v>
      </c>
      <c r="AI15" s="311">
        <v>0</v>
      </c>
      <c r="AJ15" s="319">
        <v>0</v>
      </c>
      <c r="AK15" s="311">
        <v>0</v>
      </c>
      <c r="AL15" s="319">
        <v>0</v>
      </c>
      <c r="AM15" s="311">
        <v>0</v>
      </c>
      <c r="AN15" s="319">
        <v>0</v>
      </c>
      <c r="AO15" s="311">
        <v>0</v>
      </c>
      <c r="AP15" s="319">
        <v>0</v>
      </c>
      <c r="AQ15" s="311">
        <v>0</v>
      </c>
      <c r="AR15" s="324">
        <f t="shared" si="2"/>
        <v>0</v>
      </c>
      <c r="AS15" s="323">
        <f t="shared" si="2"/>
        <v>0</v>
      </c>
    </row>
    <row r="16" spans="1:45" ht="15.95" hidden="1" customHeight="1" outlineLevel="2" x14ac:dyDescent="0.15">
      <c r="A16" s="307" t="s">
        <v>89</v>
      </c>
      <c r="B16" s="319">
        <v>0</v>
      </c>
      <c r="C16" s="311">
        <v>0</v>
      </c>
      <c r="D16" s="319">
        <v>0</v>
      </c>
      <c r="E16" s="311">
        <v>0</v>
      </c>
      <c r="F16" s="319">
        <v>0</v>
      </c>
      <c r="G16" s="311">
        <v>0</v>
      </c>
      <c r="H16" s="319">
        <v>0</v>
      </c>
      <c r="I16" s="311">
        <v>0</v>
      </c>
      <c r="J16" s="319">
        <v>0</v>
      </c>
      <c r="K16" s="311">
        <v>0</v>
      </c>
      <c r="L16" s="319">
        <v>0</v>
      </c>
      <c r="M16" s="311">
        <v>0</v>
      </c>
      <c r="N16" s="319">
        <v>0</v>
      </c>
      <c r="O16" s="311">
        <v>0</v>
      </c>
      <c r="P16" s="319">
        <v>0</v>
      </c>
      <c r="Q16" s="311">
        <v>0</v>
      </c>
      <c r="R16" s="319">
        <v>0</v>
      </c>
      <c r="S16" s="311">
        <v>0</v>
      </c>
      <c r="T16" s="319">
        <v>0</v>
      </c>
      <c r="U16" s="311">
        <v>0</v>
      </c>
      <c r="V16" s="319">
        <v>0</v>
      </c>
      <c r="W16" s="311">
        <v>0</v>
      </c>
      <c r="X16" s="319">
        <v>0</v>
      </c>
      <c r="Y16" s="311">
        <v>0</v>
      </c>
      <c r="Z16" s="319">
        <v>0</v>
      </c>
      <c r="AA16" s="311">
        <v>0</v>
      </c>
      <c r="AB16" s="319">
        <v>0</v>
      </c>
      <c r="AC16" s="311">
        <v>0</v>
      </c>
      <c r="AD16" s="319">
        <v>0</v>
      </c>
      <c r="AE16" s="311">
        <v>0</v>
      </c>
      <c r="AF16" s="319">
        <v>0</v>
      </c>
      <c r="AG16" s="311">
        <v>0</v>
      </c>
      <c r="AH16" s="319">
        <v>0</v>
      </c>
      <c r="AI16" s="311">
        <v>0</v>
      </c>
      <c r="AJ16" s="319">
        <v>0</v>
      </c>
      <c r="AK16" s="311">
        <v>0</v>
      </c>
      <c r="AL16" s="319">
        <v>0</v>
      </c>
      <c r="AM16" s="311">
        <v>0</v>
      </c>
      <c r="AN16" s="319">
        <v>0</v>
      </c>
      <c r="AO16" s="311">
        <v>0</v>
      </c>
      <c r="AP16" s="319">
        <v>0</v>
      </c>
      <c r="AQ16" s="311">
        <v>0</v>
      </c>
      <c r="AR16" s="324">
        <f t="shared" si="2"/>
        <v>0</v>
      </c>
      <c r="AS16" s="323">
        <f t="shared" si="2"/>
        <v>0</v>
      </c>
    </row>
    <row r="17" spans="1:45" ht="15.95" hidden="1" customHeight="1" outlineLevel="2" x14ac:dyDescent="0.15">
      <c r="A17" s="307" t="s">
        <v>90</v>
      </c>
      <c r="B17" s="319">
        <v>0</v>
      </c>
      <c r="C17" s="311">
        <v>0</v>
      </c>
      <c r="D17" s="319">
        <v>0</v>
      </c>
      <c r="E17" s="311">
        <v>0</v>
      </c>
      <c r="F17" s="319">
        <v>0</v>
      </c>
      <c r="G17" s="311">
        <v>0</v>
      </c>
      <c r="H17" s="319">
        <v>0</v>
      </c>
      <c r="I17" s="311">
        <v>0</v>
      </c>
      <c r="J17" s="319">
        <v>0</v>
      </c>
      <c r="K17" s="311">
        <v>0</v>
      </c>
      <c r="L17" s="319">
        <v>0</v>
      </c>
      <c r="M17" s="311">
        <v>0</v>
      </c>
      <c r="N17" s="319">
        <v>0</v>
      </c>
      <c r="O17" s="311">
        <v>0</v>
      </c>
      <c r="P17" s="319">
        <v>0</v>
      </c>
      <c r="Q17" s="311">
        <v>0</v>
      </c>
      <c r="R17" s="319">
        <v>0</v>
      </c>
      <c r="S17" s="311">
        <v>0</v>
      </c>
      <c r="T17" s="319">
        <v>0</v>
      </c>
      <c r="U17" s="311">
        <v>0</v>
      </c>
      <c r="V17" s="319">
        <v>0</v>
      </c>
      <c r="W17" s="311">
        <v>0</v>
      </c>
      <c r="X17" s="319">
        <v>0</v>
      </c>
      <c r="Y17" s="311">
        <v>0</v>
      </c>
      <c r="Z17" s="319">
        <v>0</v>
      </c>
      <c r="AA17" s="311">
        <v>0</v>
      </c>
      <c r="AB17" s="319">
        <v>0</v>
      </c>
      <c r="AC17" s="311">
        <v>0</v>
      </c>
      <c r="AD17" s="319">
        <v>0</v>
      </c>
      <c r="AE17" s="311">
        <v>0</v>
      </c>
      <c r="AF17" s="319">
        <v>0</v>
      </c>
      <c r="AG17" s="311">
        <v>0</v>
      </c>
      <c r="AH17" s="319">
        <v>0</v>
      </c>
      <c r="AI17" s="311">
        <v>0</v>
      </c>
      <c r="AJ17" s="319">
        <v>0</v>
      </c>
      <c r="AK17" s="311">
        <v>0</v>
      </c>
      <c r="AL17" s="319">
        <v>0</v>
      </c>
      <c r="AM17" s="311">
        <v>0</v>
      </c>
      <c r="AN17" s="319">
        <v>0</v>
      </c>
      <c r="AO17" s="311">
        <v>0</v>
      </c>
      <c r="AP17" s="319">
        <v>0</v>
      </c>
      <c r="AQ17" s="311">
        <v>0</v>
      </c>
      <c r="AR17" s="324">
        <f t="shared" si="2"/>
        <v>0</v>
      </c>
      <c r="AS17" s="323">
        <f t="shared" si="2"/>
        <v>0</v>
      </c>
    </row>
    <row r="18" spans="1:45" ht="15.95" customHeight="1" outlineLevel="1" collapsed="1" x14ac:dyDescent="0.15">
      <c r="A18" s="308" t="s">
        <v>91</v>
      </c>
      <c r="B18" s="320">
        <f>SUM(B13:B17)</f>
        <v>0</v>
      </c>
      <c r="C18" s="312">
        <f t="shared" ref="C18:AS18" si="3">SUM(C13:C17)</f>
        <v>0</v>
      </c>
      <c r="D18" s="320">
        <f t="shared" si="3"/>
        <v>0</v>
      </c>
      <c r="E18" s="312">
        <f t="shared" si="3"/>
        <v>0</v>
      </c>
      <c r="F18" s="320">
        <f t="shared" si="3"/>
        <v>0</v>
      </c>
      <c r="G18" s="312">
        <f t="shared" si="3"/>
        <v>0</v>
      </c>
      <c r="H18" s="320">
        <f t="shared" si="3"/>
        <v>0</v>
      </c>
      <c r="I18" s="312">
        <f t="shared" si="3"/>
        <v>0</v>
      </c>
      <c r="J18" s="320">
        <f t="shared" si="3"/>
        <v>0</v>
      </c>
      <c r="K18" s="312">
        <f t="shared" si="3"/>
        <v>0</v>
      </c>
      <c r="L18" s="320">
        <f t="shared" si="3"/>
        <v>0</v>
      </c>
      <c r="M18" s="312">
        <f t="shared" si="3"/>
        <v>0</v>
      </c>
      <c r="N18" s="320">
        <f t="shared" si="3"/>
        <v>0</v>
      </c>
      <c r="O18" s="312">
        <f t="shared" si="3"/>
        <v>0</v>
      </c>
      <c r="P18" s="320">
        <f t="shared" si="3"/>
        <v>0</v>
      </c>
      <c r="Q18" s="312">
        <f t="shared" si="3"/>
        <v>0</v>
      </c>
      <c r="R18" s="320">
        <f t="shared" si="3"/>
        <v>0</v>
      </c>
      <c r="S18" s="312">
        <f t="shared" si="3"/>
        <v>0</v>
      </c>
      <c r="T18" s="320">
        <f t="shared" si="3"/>
        <v>0</v>
      </c>
      <c r="U18" s="312">
        <f t="shared" si="3"/>
        <v>0</v>
      </c>
      <c r="V18" s="320">
        <f t="shared" si="3"/>
        <v>0</v>
      </c>
      <c r="W18" s="312">
        <f t="shared" si="3"/>
        <v>0</v>
      </c>
      <c r="X18" s="320">
        <f t="shared" si="3"/>
        <v>0</v>
      </c>
      <c r="Y18" s="312">
        <f t="shared" si="3"/>
        <v>0</v>
      </c>
      <c r="Z18" s="320">
        <f t="shared" si="3"/>
        <v>0</v>
      </c>
      <c r="AA18" s="312">
        <f t="shared" si="3"/>
        <v>0</v>
      </c>
      <c r="AB18" s="320">
        <f t="shared" si="3"/>
        <v>0</v>
      </c>
      <c r="AC18" s="312">
        <f t="shared" si="3"/>
        <v>0</v>
      </c>
      <c r="AD18" s="320">
        <f t="shared" si="3"/>
        <v>0</v>
      </c>
      <c r="AE18" s="312">
        <f t="shared" si="3"/>
        <v>0</v>
      </c>
      <c r="AF18" s="320">
        <f t="shared" si="3"/>
        <v>0</v>
      </c>
      <c r="AG18" s="312">
        <f t="shared" si="3"/>
        <v>0</v>
      </c>
      <c r="AH18" s="320">
        <f t="shared" si="3"/>
        <v>0</v>
      </c>
      <c r="AI18" s="312">
        <f t="shared" si="3"/>
        <v>0</v>
      </c>
      <c r="AJ18" s="320">
        <f t="shared" si="3"/>
        <v>0</v>
      </c>
      <c r="AK18" s="312">
        <f t="shared" si="3"/>
        <v>0</v>
      </c>
      <c r="AL18" s="320">
        <f t="shared" si="3"/>
        <v>0</v>
      </c>
      <c r="AM18" s="312">
        <f t="shared" si="3"/>
        <v>0</v>
      </c>
      <c r="AN18" s="320">
        <f t="shared" si="3"/>
        <v>0</v>
      </c>
      <c r="AO18" s="312">
        <f t="shared" si="3"/>
        <v>0</v>
      </c>
      <c r="AP18" s="320">
        <f t="shared" si="3"/>
        <v>0</v>
      </c>
      <c r="AQ18" s="312">
        <f t="shared" si="3"/>
        <v>0</v>
      </c>
      <c r="AR18" s="325">
        <f t="shared" si="3"/>
        <v>0</v>
      </c>
      <c r="AS18" s="316">
        <f t="shared" si="3"/>
        <v>0</v>
      </c>
    </row>
    <row r="19" spans="1:45" ht="15.95" hidden="1" customHeight="1" outlineLevel="2" x14ac:dyDescent="0.15">
      <c r="A19" s="307" t="s">
        <v>92</v>
      </c>
      <c r="B19" s="319">
        <v>0</v>
      </c>
      <c r="C19" s="311">
        <v>0</v>
      </c>
      <c r="D19" s="319">
        <v>0</v>
      </c>
      <c r="E19" s="311">
        <v>0</v>
      </c>
      <c r="F19" s="319">
        <v>0</v>
      </c>
      <c r="G19" s="311">
        <v>0</v>
      </c>
      <c r="H19" s="319">
        <v>0</v>
      </c>
      <c r="I19" s="311">
        <v>0</v>
      </c>
      <c r="J19" s="319">
        <v>0</v>
      </c>
      <c r="K19" s="311">
        <v>0</v>
      </c>
      <c r="L19" s="319">
        <v>0</v>
      </c>
      <c r="M19" s="311">
        <v>0</v>
      </c>
      <c r="N19" s="319">
        <v>0</v>
      </c>
      <c r="O19" s="311">
        <v>0</v>
      </c>
      <c r="P19" s="319">
        <v>0</v>
      </c>
      <c r="Q19" s="311">
        <v>0</v>
      </c>
      <c r="R19" s="319">
        <v>0</v>
      </c>
      <c r="S19" s="311">
        <v>0</v>
      </c>
      <c r="T19" s="319">
        <v>0</v>
      </c>
      <c r="U19" s="311">
        <v>0</v>
      </c>
      <c r="V19" s="319">
        <v>0</v>
      </c>
      <c r="W19" s="311">
        <v>0</v>
      </c>
      <c r="X19" s="319">
        <v>0</v>
      </c>
      <c r="Y19" s="311">
        <v>0</v>
      </c>
      <c r="Z19" s="319">
        <v>0</v>
      </c>
      <c r="AA19" s="311">
        <v>0</v>
      </c>
      <c r="AB19" s="319">
        <v>0</v>
      </c>
      <c r="AC19" s="311">
        <v>0</v>
      </c>
      <c r="AD19" s="319">
        <v>0</v>
      </c>
      <c r="AE19" s="311">
        <v>0</v>
      </c>
      <c r="AF19" s="319">
        <v>0</v>
      </c>
      <c r="AG19" s="311">
        <v>0</v>
      </c>
      <c r="AH19" s="319">
        <v>0</v>
      </c>
      <c r="AI19" s="311">
        <v>0</v>
      </c>
      <c r="AJ19" s="319">
        <v>0</v>
      </c>
      <c r="AK19" s="311">
        <v>0</v>
      </c>
      <c r="AL19" s="319">
        <v>0</v>
      </c>
      <c r="AM19" s="311">
        <v>0</v>
      </c>
      <c r="AN19" s="319">
        <v>0</v>
      </c>
      <c r="AO19" s="311">
        <v>0</v>
      </c>
      <c r="AP19" s="319">
        <v>0</v>
      </c>
      <c r="AQ19" s="311">
        <v>0</v>
      </c>
      <c r="AR19" s="324">
        <f t="shared" si="2"/>
        <v>0</v>
      </c>
      <c r="AS19" s="323">
        <f t="shared" si="2"/>
        <v>0</v>
      </c>
    </row>
    <row r="20" spans="1:45" ht="15.95" hidden="1" customHeight="1" outlineLevel="2" x14ac:dyDescent="0.15">
      <c r="A20" s="307" t="s">
        <v>93</v>
      </c>
      <c r="B20" s="319">
        <v>0</v>
      </c>
      <c r="C20" s="311">
        <v>0</v>
      </c>
      <c r="D20" s="319">
        <v>0</v>
      </c>
      <c r="E20" s="311">
        <v>0</v>
      </c>
      <c r="F20" s="319">
        <v>0</v>
      </c>
      <c r="G20" s="311">
        <v>0</v>
      </c>
      <c r="H20" s="319">
        <v>0</v>
      </c>
      <c r="I20" s="311">
        <v>0</v>
      </c>
      <c r="J20" s="319">
        <v>0</v>
      </c>
      <c r="K20" s="311">
        <v>0</v>
      </c>
      <c r="L20" s="319">
        <v>0</v>
      </c>
      <c r="M20" s="311">
        <v>0</v>
      </c>
      <c r="N20" s="319">
        <v>0</v>
      </c>
      <c r="O20" s="311">
        <v>0</v>
      </c>
      <c r="P20" s="319">
        <v>0</v>
      </c>
      <c r="Q20" s="311">
        <v>0</v>
      </c>
      <c r="R20" s="319">
        <v>0</v>
      </c>
      <c r="S20" s="311">
        <v>0</v>
      </c>
      <c r="T20" s="319">
        <v>0</v>
      </c>
      <c r="U20" s="311">
        <v>0</v>
      </c>
      <c r="V20" s="319">
        <v>0</v>
      </c>
      <c r="W20" s="311">
        <v>0</v>
      </c>
      <c r="X20" s="319">
        <v>0</v>
      </c>
      <c r="Y20" s="311">
        <v>0</v>
      </c>
      <c r="Z20" s="319">
        <v>0</v>
      </c>
      <c r="AA20" s="311">
        <v>0</v>
      </c>
      <c r="AB20" s="319">
        <v>0</v>
      </c>
      <c r="AC20" s="311">
        <v>0</v>
      </c>
      <c r="AD20" s="319">
        <v>0</v>
      </c>
      <c r="AE20" s="311">
        <v>0</v>
      </c>
      <c r="AF20" s="319">
        <v>0</v>
      </c>
      <c r="AG20" s="311">
        <v>0</v>
      </c>
      <c r="AH20" s="319">
        <v>0</v>
      </c>
      <c r="AI20" s="311">
        <v>0</v>
      </c>
      <c r="AJ20" s="319">
        <v>0</v>
      </c>
      <c r="AK20" s="311">
        <v>0</v>
      </c>
      <c r="AL20" s="319">
        <v>0</v>
      </c>
      <c r="AM20" s="311">
        <v>0</v>
      </c>
      <c r="AN20" s="319">
        <v>0</v>
      </c>
      <c r="AO20" s="311">
        <v>0</v>
      </c>
      <c r="AP20" s="319">
        <v>0</v>
      </c>
      <c r="AQ20" s="311">
        <v>0</v>
      </c>
      <c r="AR20" s="324">
        <f t="shared" si="2"/>
        <v>0</v>
      </c>
      <c r="AS20" s="323">
        <f t="shared" si="2"/>
        <v>0</v>
      </c>
    </row>
    <row r="21" spans="1:45" ht="15.95" customHeight="1" outlineLevel="1" collapsed="1" x14ac:dyDescent="0.15">
      <c r="A21" s="308" t="s">
        <v>94</v>
      </c>
      <c r="B21" s="320">
        <f>SUM(B19:B20)</f>
        <v>0</v>
      </c>
      <c r="C21" s="312">
        <f t="shared" ref="C21:AS21" si="4">SUM(C19:C20)</f>
        <v>0</v>
      </c>
      <c r="D21" s="320">
        <f t="shared" si="4"/>
        <v>0</v>
      </c>
      <c r="E21" s="312">
        <f t="shared" si="4"/>
        <v>0</v>
      </c>
      <c r="F21" s="320">
        <f t="shared" si="4"/>
        <v>0</v>
      </c>
      <c r="G21" s="312">
        <f t="shared" si="4"/>
        <v>0</v>
      </c>
      <c r="H21" s="320">
        <f t="shared" si="4"/>
        <v>0</v>
      </c>
      <c r="I21" s="312">
        <f t="shared" si="4"/>
        <v>0</v>
      </c>
      <c r="J21" s="320">
        <f t="shared" si="4"/>
        <v>0</v>
      </c>
      <c r="K21" s="312">
        <f t="shared" si="4"/>
        <v>0</v>
      </c>
      <c r="L21" s="320">
        <f t="shared" si="4"/>
        <v>0</v>
      </c>
      <c r="M21" s="312">
        <f t="shared" si="4"/>
        <v>0</v>
      </c>
      <c r="N21" s="320">
        <f t="shared" si="4"/>
        <v>0</v>
      </c>
      <c r="O21" s="312">
        <f t="shared" si="4"/>
        <v>0</v>
      </c>
      <c r="P21" s="320">
        <f t="shared" si="4"/>
        <v>0</v>
      </c>
      <c r="Q21" s="312">
        <f t="shared" si="4"/>
        <v>0</v>
      </c>
      <c r="R21" s="320">
        <f t="shared" si="4"/>
        <v>0</v>
      </c>
      <c r="S21" s="312">
        <f t="shared" si="4"/>
        <v>0</v>
      </c>
      <c r="T21" s="320">
        <f t="shared" si="4"/>
        <v>0</v>
      </c>
      <c r="U21" s="312">
        <f t="shared" si="4"/>
        <v>0</v>
      </c>
      <c r="V21" s="320">
        <f t="shared" si="4"/>
        <v>0</v>
      </c>
      <c r="W21" s="312">
        <f t="shared" si="4"/>
        <v>0</v>
      </c>
      <c r="X21" s="320">
        <f t="shared" si="4"/>
        <v>0</v>
      </c>
      <c r="Y21" s="312">
        <f t="shared" si="4"/>
        <v>0</v>
      </c>
      <c r="Z21" s="320">
        <f t="shared" si="4"/>
        <v>0</v>
      </c>
      <c r="AA21" s="312">
        <f t="shared" si="4"/>
        <v>0</v>
      </c>
      <c r="AB21" s="320">
        <f t="shared" si="4"/>
        <v>0</v>
      </c>
      <c r="AC21" s="312">
        <f t="shared" si="4"/>
        <v>0</v>
      </c>
      <c r="AD21" s="320">
        <f t="shared" si="4"/>
        <v>0</v>
      </c>
      <c r="AE21" s="312">
        <f t="shared" si="4"/>
        <v>0</v>
      </c>
      <c r="AF21" s="320">
        <f t="shared" si="4"/>
        <v>0</v>
      </c>
      <c r="AG21" s="312">
        <f t="shared" si="4"/>
        <v>0</v>
      </c>
      <c r="AH21" s="320">
        <f t="shared" si="4"/>
        <v>0</v>
      </c>
      <c r="AI21" s="312">
        <f t="shared" si="4"/>
        <v>0</v>
      </c>
      <c r="AJ21" s="320">
        <f t="shared" si="4"/>
        <v>0</v>
      </c>
      <c r="AK21" s="312">
        <f t="shared" si="4"/>
        <v>0</v>
      </c>
      <c r="AL21" s="320">
        <f t="shared" si="4"/>
        <v>0</v>
      </c>
      <c r="AM21" s="312">
        <f t="shared" si="4"/>
        <v>0</v>
      </c>
      <c r="AN21" s="320">
        <f t="shared" si="4"/>
        <v>0</v>
      </c>
      <c r="AO21" s="312">
        <f t="shared" si="4"/>
        <v>0</v>
      </c>
      <c r="AP21" s="320">
        <f t="shared" si="4"/>
        <v>0</v>
      </c>
      <c r="AQ21" s="312">
        <f t="shared" si="4"/>
        <v>0</v>
      </c>
      <c r="AR21" s="325">
        <f t="shared" si="4"/>
        <v>0</v>
      </c>
      <c r="AS21" s="316">
        <f t="shared" si="4"/>
        <v>0</v>
      </c>
    </row>
    <row r="22" spans="1:45" ht="15.95" hidden="1" customHeight="1" outlineLevel="2" x14ac:dyDescent="0.15">
      <c r="A22" s="307" t="s">
        <v>95</v>
      </c>
      <c r="B22" s="319">
        <v>0</v>
      </c>
      <c r="C22" s="311">
        <v>0</v>
      </c>
      <c r="D22" s="319">
        <v>0</v>
      </c>
      <c r="E22" s="311">
        <v>0</v>
      </c>
      <c r="F22" s="319">
        <v>0</v>
      </c>
      <c r="G22" s="311">
        <v>0</v>
      </c>
      <c r="H22" s="319">
        <v>0</v>
      </c>
      <c r="I22" s="311">
        <v>0</v>
      </c>
      <c r="J22" s="319">
        <v>0</v>
      </c>
      <c r="K22" s="311">
        <v>0</v>
      </c>
      <c r="L22" s="319">
        <v>0</v>
      </c>
      <c r="M22" s="311">
        <v>0</v>
      </c>
      <c r="N22" s="319">
        <v>0</v>
      </c>
      <c r="O22" s="311">
        <v>0</v>
      </c>
      <c r="P22" s="319">
        <v>0</v>
      </c>
      <c r="Q22" s="311">
        <v>0</v>
      </c>
      <c r="R22" s="319">
        <v>0</v>
      </c>
      <c r="S22" s="311">
        <v>0</v>
      </c>
      <c r="T22" s="319">
        <v>0</v>
      </c>
      <c r="U22" s="311">
        <v>0</v>
      </c>
      <c r="V22" s="319">
        <v>0</v>
      </c>
      <c r="W22" s="311">
        <v>0</v>
      </c>
      <c r="X22" s="319">
        <v>0</v>
      </c>
      <c r="Y22" s="311">
        <v>0</v>
      </c>
      <c r="Z22" s="319">
        <v>0</v>
      </c>
      <c r="AA22" s="311">
        <v>0</v>
      </c>
      <c r="AB22" s="319">
        <v>0</v>
      </c>
      <c r="AC22" s="311">
        <v>0</v>
      </c>
      <c r="AD22" s="319">
        <v>0</v>
      </c>
      <c r="AE22" s="311">
        <v>0</v>
      </c>
      <c r="AF22" s="319">
        <v>0</v>
      </c>
      <c r="AG22" s="311">
        <v>0</v>
      </c>
      <c r="AH22" s="319">
        <v>0</v>
      </c>
      <c r="AI22" s="311">
        <v>0</v>
      </c>
      <c r="AJ22" s="319">
        <v>0</v>
      </c>
      <c r="AK22" s="311">
        <v>0</v>
      </c>
      <c r="AL22" s="319">
        <v>1</v>
      </c>
      <c r="AM22" s="311">
        <v>0</v>
      </c>
      <c r="AN22" s="319">
        <v>0</v>
      </c>
      <c r="AO22" s="311">
        <v>0</v>
      </c>
      <c r="AP22" s="319">
        <v>0</v>
      </c>
      <c r="AQ22" s="311">
        <v>0</v>
      </c>
      <c r="AR22" s="324">
        <f t="shared" ref="AR22:AS37" si="5">SUM(B22,D22,F22,H22,J22,L22,N22,P22,R22,T22,V22,X22,Z22,AB22,AD22,AF22,AH22,AJ22,AL22,AN22,AP22)</f>
        <v>1</v>
      </c>
      <c r="AS22" s="323">
        <f t="shared" si="5"/>
        <v>0</v>
      </c>
    </row>
    <row r="23" spans="1:45" ht="15.95" hidden="1" customHeight="1" outlineLevel="2" x14ac:dyDescent="0.15">
      <c r="A23" s="307" t="s">
        <v>96</v>
      </c>
      <c r="B23" s="319">
        <v>0</v>
      </c>
      <c r="C23" s="311">
        <v>0</v>
      </c>
      <c r="D23" s="319">
        <v>0</v>
      </c>
      <c r="E23" s="311">
        <v>0</v>
      </c>
      <c r="F23" s="319">
        <v>0</v>
      </c>
      <c r="G23" s="311">
        <v>0</v>
      </c>
      <c r="H23" s="319">
        <v>0</v>
      </c>
      <c r="I23" s="311">
        <v>0</v>
      </c>
      <c r="J23" s="319">
        <v>0</v>
      </c>
      <c r="K23" s="311">
        <v>0</v>
      </c>
      <c r="L23" s="319">
        <v>0</v>
      </c>
      <c r="M23" s="311">
        <v>0</v>
      </c>
      <c r="N23" s="319">
        <v>0</v>
      </c>
      <c r="O23" s="311">
        <v>0</v>
      </c>
      <c r="P23" s="319">
        <v>0</v>
      </c>
      <c r="Q23" s="311">
        <v>0</v>
      </c>
      <c r="R23" s="319">
        <v>0</v>
      </c>
      <c r="S23" s="311">
        <v>0</v>
      </c>
      <c r="T23" s="319">
        <v>0</v>
      </c>
      <c r="U23" s="311">
        <v>0</v>
      </c>
      <c r="V23" s="319">
        <v>0</v>
      </c>
      <c r="W23" s="311">
        <v>0</v>
      </c>
      <c r="X23" s="319">
        <v>0</v>
      </c>
      <c r="Y23" s="311">
        <v>0</v>
      </c>
      <c r="Z23" s="319">
        <v>0</v>
      </c>
      <c r="AA23" s="311">
        <v>0</v>
      </c>
      <c r="AB23" s="319">
        <v>0</v>
      </c>
      <c r="AC23" s="311">
        <v>0</v>
      </c>
      <c r="AD23" s="319">
        <v>0</v>
      </c>
      <c r="AE23" s="311">
        <v>0</v>
      </c>
      <c r="AF23" s="319">
        <v>0</v>
      </c>
      <c r="AG23" s="311">
        <v>0</v>
      </c>
      <c r="AH23" s="319">
        <v>0</v>
      </c>
      <c r="AI23" s="311">
        <v>0</v>
      </c>
      <c r="AJ23" s="319">
        <v>0</v>
      </c>
      <c r="AK23" s="311">
        <v>0</v>
      </c>
      <c r="AL23" s="319">
        <v>1</v>
      </c>
      <c r="AM23" s="311">
        <v>0</v>
      </c>
      <c r="AN23" s="319">
        <v>0</v>
      </c>
      <c r="AO23" s="311">
        <v>0</v>
      </c>
      <c r="AP23" s="319">
        <v>0</v>
      </c>
      <c r="AQ23" s="311">
        <v>0</v>
      </c>
      <c r="AR23" s="324">
        <f t="shared" si="5"/>
        <v>1</v>
      </c>
      <c r="AS23" s="323">
        <f t="shared" si="5"/>
        <v>0</v>
      </c>
    </row>
    <row r="24" spans="1:45" ht="15.95" hidden="1" customHeight="1" outlineLevel="2" x14ac:dyDescent="0.15">
      <c r="A24" s="307" t="s">
        <v>97</v>
      </c>
      <c r="B24" s="319">
        <v>0</v>
      </c>
      <c r="C24" s="311">
        <v>0</v>
      </c>
      <c r="D24" s="319">
        <v>0</v>
      </c>
      <c r="E24" s="311">
        <v>0</v>
      </c>
      <c r="F24" s="319">
        <v>0</v>
      </c>
      <c r="G24" s="311">
        <v>0</v>
      </c>
      <c r="H24" s="319">
        <v>0</v>
      </c>
      <c r="I24" s="311">
        <v>0</v>
      </c>
      <c r="J24" s="319">
        <v>0</v>
      </c>
      <c r="K24" s="311">
        <v>0</v>
      </c>
      <c r="L24" s="319">
        <v>0</v>
      </c>
      <c r="M24" s="311">
        <v>0</v>
      </c>
      <c r="N24" s="319">
        <v>0</v>
      </c>
      <c r="O24" s="311">
        <v>0</v>
      </c>
      <c r="P24" s="319">
        <v>0</v>
      </c>
      <c r="Q24" s="311">
        <v>0</v>
      </c>
      <c r="R24" s="319">
        <v>0</v>
      </c>
      <c r="S24" s="311">
        <v>0</v>
      </c>
      <c r="T24" s="319">
        <v>0</v>
      </c>
      <c r="U24" s="311">
        <v>0</v>
      </c>
      <c r="V24" s="319">
        <v>0</v>
      </c>
      <c r="W24" s="311">
        <v>0</v>
      </c>
      <c r="X24" s="319">
        <v>0</v>
      </c>
      <c r="Y24" s="311">
        <v>0</v>
      </c>
      <c r="Z24" s="319">
        <v>0</v>
      </c>
      <c r="AA24" s="311">
        <v>0</v>
      </c>
      <c r="AB24" s="319">
        <v>0</v>
      </c>
      <c r="AC24" s="311">
        <v>0</v>
      </c>
      <c r="AD24" s="319">
        <v>0</v>
      </c>
      <c r="AE24" s="311">
        <v>0</v>
      </c>
      <c r="AF24" s="319">
        <v>0</v>
      </c>
      <c r="AG24" s="311">
        <v>0</v>
      </c>
      <c r="AH24" s="319">
        <v>0</v>
      </c>
      <c r="AI24" s="311">
        <v>0</v>
      </c>
      <c r="AJ24" s="319">
        <v>0</v>
      </c>
      <c r="AK24" s="311">
        <v>0</v>
      </c>
      <c r="AL24" s="319">
        <v>1</v>
      </c>
      <c r="AM24" s="311">
        <v>0</v>
      </c>
      <c r="AN24" s="319">
        <v>0</v>
      </c>
      <c r="AO24" s="311">
        <v>0</v>
      </c>
      <c r="AP24" s="319">
        <v>0</v>
      </c>
      <c r="AQ24" s="311">
        <v>0</v>
      </c>
      <c r="AR24" s="324">
        <f t="shared" si="5"/>
        <v>1</v>
      </c>
      <c r="AS24" s="323">
        <f t="shared" si="5"/>
        <v>0</v>
      </c>
    </row>
    <row r="25" spans="1:45" ht="15.95" customHeight="1" outlineLevel="1" collapsed="1" x14ac:dyDescent="0.15">
      <c r="A25" s="308" t="s">
        <v>98</v>
      </c>
      <c r="B25" s="320">
        <f>SUM(B22:B24)</f>
        <v>0</v>
      </c>
      <c r="C25" s="312">
        <f t="shared" ref="C25:AS25" si="6">SUM(C22:C24)</f>
        <v>0</v>
      </c>
      <c r="D25" s="320">
        <f t="shared" si="6"/>
        <v>0</v>
      </c>
      <c r="E25" s="312">
        <f t="shared" si="6"/>
        <v>0</v>
      </c>
      <c r="F25" s="320">
        <f t="shared" si="6"/>
        <v>0</v>
      </c>
      <c r="G25" s="312">
        <f t="shared" si="6"/>
        <v>0</v>
      </c>
      <c r="H25" s="320">
        <f t="shared" si="6"/>
        <v>0</v>
      </c>
      <c r="I25" s="312">
        <f t="shared" si="6"/>
        <v>0</v>
      </c>
      <c r="J25" s="320">
        <f t="shared" si="6"/>
        <v>0</v>
      </c>
      <c r="K25" s="312">
        <f t="shared" si="6"/>
        <v>0</v>
      </c>
      <c r="L25" s="320">
        <f t="shared" si="6"/>
        <v>0</v>
      </c>
      <c r="M25" s="312">
        <f t="shared" si="6"/>
        <v>0</v>
      </c>
      <c r="N25" s="320">
        <f t="shared" si="6"/>
        <v>0</v>
      </c>
      <c r="O25" s="312">
        <f t="shared" si="6"/>
        <v>0</v>
      </c>
      <c r="P25" s="320">
        <f t="shared" si="6"/>
        <v>0</v>
      </c>
      <c r="Q25" s="312">
        <f t="shared" si="6"/>
        <v>0</v>
      </c>
      <c r="R25" s="320">
        <f t="shared" si="6"/>
        <v>0</v>
      </c>
      <c r="S25" s="312">
        <f t="shared" si="6"/>
        <v>0</v>
      </c>
      <c r="T25" s="320">
        <f t="shared" si="6"/>
        <v>0</v>
      </c>
      <c r="U25" s="312">
        <f t="shared" si="6"/>
        <v>0</v>
      </c>
      <c r="V25" s="320">
        <f t="shared" si="6"/>
        <v>0</v>
      </c>
      <c r="W25" s="312">
        <f t="shared" si="6"/>
        <v>0</v>
      </c>
      <c r="X25" s="320">
        <f t="shared" si="6"/>
        <v>0</v>
      </c>
      <c r="Y25" s="312">
        <f t="shared" si="6"/>
        <v>0</v>
      </c>
      <c r="Z25" s="320">
        <f t="shared" si="6"/>
        <v>0</v>
      </c>
      <c r="AA25" s="312">
        <f t="shared" si="6"/>
        <v>0</v>
      </c>
      <c r="AB25" s="320">
        <f t="shared" si="6"/>
        <v>0</v>
      </c>
      <c r="AC25" s="312">
        <f t="shared" si="6"/>
        <v>0</v>
      </c>
      <c r="AD25" s="320">
        <f t="shared" si="6"/>
        <v>0</v>
      </c>
      <c r="AE25" s="312">
        <f t="shared" si="6"/>
        <v>0</v>
      </c>
      <c r="AF25" s="320">
        <f t="shared" si="6"/>
        <v>0</v>
      </c>
      <c r="AG25" s="312">
        <f t="shared" si="6"/>
        <v>0</v>
      </c>
      <c r="AH25" s="320">
        <f t="shared" si="6"/>
        <v>0</v>
      </c>
      <c r="AI25" s="312">
        <f t="shared" si="6"/>
        <v>0</v>
      </c>
      <c r="AJ25" s="320">
        <f t="shared" si="6"/>
        <v>0</v>
      </c>
      <c r="AK25" s="312">
        <f t="shared" si="6"/>
        <v>0</v>
      </c>
      <c r="AL25" s="320">
        <f t="shared" si="6"/>
        <v>3</v>
      </c>
      <c r="AM25" s="312">
        <f t="shared" si="6"/>
        <v>0</v>
      </c>
      <c r="AN25" s="320">
        <f t="shared" si="6"/>
        <v>0</v>
      </c>
      <c r="AO25" s="312">
        <f t="shared" si="6"/>
        <v>0</v>
      </c>
      <c r="AP25" s="320">
        <f t="shared" si="6"/>
        <v>0</v>
      </c>
      <c r="AQ25" s="312">
        <f t="shared" si="6"/>
        <v>0</v>
      </c>
      <c r="AR25" s="325">
        <f t="shared" si="6"/>
        <v>3</v>
      </c>
      <c r="AS25" s="316">
        <f t="shared" si="6"/>
        <v>0</v>
      </c>
    </row>
    <row r="26" spans="1:45" ht="15.95" hidden="1" customHeight="1" outlineLevel="2" x14ac:dyDescent="0.15">
      <c r="A26" s="307" t="s">
        <v>99</v>
      </c>
      <c r="B26" s="319">
        <v>0</v>
      </c>
      <c r="C26" s="311">
        <v>0</v>
      </c>
      <c r="D26" s="319">
        <v>0</v>
      </c>
      <c r="E26" s="311">
        <v>0</v>
      </c>
      <c r="F26" s="319">
        <v>0</v>
      </c>
      <c r="G26" s="311">
        <v>0</v>
      </c>
      <c r="H26" s="319">
        <v>0</v>
      </c>
      <c r="I26" s="311">
        <v>0</v>
      </c>
      <c r="J26" s="319">
        <v>0</v>
      </c>
      <c r="K26" s="311">
        <v>0</v>
      </c>
      <c r="L26" s="319">
        <v>0</v>
      </c>
      <c r="M26" s="311">
        <v>0</v>
      </c>
      <c r="N26" s="319">
        <v>0</v>
      </c>
      <c r="O26" s="311">
        <v>0</v>
      </c>
      <c r="P26" s="319">
        <v>0</v>
      </c>
      <c r="Q26" s="311">
        <v>0</v>
      </c>
      <c r="R26" s="319">
        <v>0</v>
      </c>
      <c r="S26" s="311">
        <v>0</v>
      </c>
      <c r="T26" s="319">
        <v>0</v>
      </c>
      <c r="U26" s="311">
        <v>0</v>
      </c>
      <c r="V26" s="319">
        <v>0</v>
      </c>
      <c r="W26" s="311">
        <v>0</v>
      </c>
      <c r="X26" s="319">
        <v>0</v>
      </c>
      <c r="Y26" s="311">
        <v>0</v>
      </c>
      <c r="Z26" s="319">
        <v>0</v>
      </c>
      <c r="AA26" s="311">
        <v>0</v>
      </c>
      <c r="AB26" s="319">
        <v>0</v>
      </c>
      <c r="AC26" s="311">
        <v>0</v>
      </c>
      <c r="AD26" s="319">
        <v>0</v>
      </c>
      <c r="AE26" s="311">
        <v>0</v>
      </c>
      <c r="AF26" s="319">
        <v>0</v>
      </c>
      <c r="AG26" s="311">
        <v>0</v>
      </c>
      <c r="AH26" s="319">
        <v>0</v>
      </c>
      <c r="AI26" s="311">
        <v>0</v>
      </c>
      <c r="AJ26" s="319">
        <v>0</v>
      </c>
      <c r="AK26" s="311">
        <v>0</v>
      </c>
      <c r="AL26" s="319">
        <v>0</v>
      </c>
      <c r="AM26" s="311">
        <v>0</v>
      </c>
      <c r="AN26" s="319">
        <v>0</v>
      </c>
      <c r="AO26" s="311">
        <v>0</v>
      </c>
      <c r="AP26" s="319">
        <v>0</v>
      </c>
      <c r="AQ26" s="311">
        <v>0</v>
      </c>
      <c r="AR26" s="324">
        <f t="shared" si="5"/>
        <v>0</v>
      </c>
      <c r="AS26" s="323">
        <f t="shared" si="5"/>
        <v>0</v>
      </c>
    </row>
    <row r="27" spans="1:45" ht="15.95" hidden="1" customHeight="1" outlineLevel="2" x14ac:dyDescent="0.15">
      <c r="A27" s="307" t="s">
        <v>100</v>
      </c>
      <c r="B27" s="319">
        <v>0</v>
      </c>
      <c r="C27" s="311">
        <v>0</v>
      </c>
      <c r="D27" s="319">
        <v>0</v>
      </c>
      <c r="E27" s="311">
        <v>0</v>
      </c>
      <c r="F27" s="319">
        <v>0</v>
      </c>
      <c r="G27" s="311">
        <v>0</v>
      </c>
      <c r="H27" s="319">
        <v>0</v>
      </c>
      <c r="I27" s="311">
        <v>0</v>
      </c>
      <c r="J27" s="319">
        <v>0</v>
      </c>
      <c r="K27" s="311">
        <v>0</v>
      </c>
      <c r="L27" s="319">
        <v>0</v>
      </c>
      <c r="M27" s="311">
        <v>0</v>
      </c>
      <c r="N27" s="319">
        <v>0</v>
      </c>
      <c r="O27" s="311">
        <v>0</v>
      </c>
      <c r="P27" s="319">
        <v>0</v>
      </c>
      <c r="Q27" s="311">
        <v>0</v>
      </c>
      <c r="R27" s="319">
        <v>0</v>
      </c>
      <c r="S27" s="311">
        <v>0</v>
      </c>
      <c r="T27" s="319">
        <v>0</v>
      </c>
      <c r="U27" s="311">
        <v>0</v>
      </c>
      <c r="V27" s="319">
        <v>0</v>
      </c>
      <c r="W27" s="311">
        <v>0</v>
      </c>
      <c r="X27" s="319">
        <v>0</v>
      </c>
      <c r="Y27" s="311">
        <v>0</v>
      </c>
      <c r="Z27" s="319">
        <v>0</v>
      </c>
      <c r="AA27" s="311">
        <v>0</v>
      </c>
      <c r="AB27" s="319">
        <v>0</v>
      </c>
      <c r="AC27" s="311">
        <v>0</v>
      </c>
      <c r="AD27" s="319">
        <v>0</v>
      </c>
      <c r="AE27" s="311">
        <v>0</v>
      </c>
      <c r="AF27" s="319">
        <v>0</v>
      </c>
      <c r="AG27" s="311">
        <v>0</v>
      </c>
      <c r="AH27" s="319">
        <v>0</v>
      </c>
      <c r="AI27" s="311">
        <v>0</v>
      </c>
      <c r="AJ27" s="319">
        <v>0</v>
      </c>
      <c r="AK27" s="311">
        <v>0</v>
      </c>
      <c r="AL27" s="319">
        <v>0</v>
      </c>
      <c r="AM27" s="311">
        <v>0</v>
      </c>
      <c r="AN27" s="319">
        <v>0</v>
      </c>
      <c r="AO27" s="311">
        <v>0</v>
      </c>
      <c r="AP27" s="319">
        <v>0</v>
      </c>
      <c r="AQ27" s="311">
        <v>0</v>
      </c>
      <c r="AR27" s="324">
        <f t="shared" si="5"/>
        <v>0</v>
      </c>
      <c r="AS27" s="323">
        <f t="shared" si="5"/>
        <v>0</v>
      </c>
    </row>
    <row r="28" spans="1:45" ht="15.95" hidden="1" customHeight="1" outlineLevel="2" x14ac:dyDescent="0.15">
      <c r="A28" s="307" t="s">
        <v>101</v>
      </c>
      <c r="B28" s="319">
        <v>0</v>
      </c>
      <c r="C28" s="311">
        <v>0</v>
      </c>
      <c r="D28" s="319">
        <v>0</v>
      </c>
      <c r="E28" s="311">
        <v>0</v>
      </c>
      <c r="F28" s="319">
        <v>0</v>
      </c>
      <c r="G28" s="311">
        <v>0</v>
      </c>
      <c r="H28" s="319">
        <v>0</v>
      </c>
      <c r="I28" s="311">
        <v>0</v>
      </c>
      <c r="J28" s="319">
        <v>0</v>
      </c>
      <c r="K28" s="311">
        <v>0</v>
      </c>
      <c r="L28" s="319">
        <v>0</v>
      </c>
      <c r="M28" s="311">
        <v>0</v>
      </c>
      <c r="N28" s="319">
        <v>0</v>
      </c>
      <c r="O28" s="311">
        <v>0</v>
      </c>
      <c r="P28" s="319">
        <v>0</v>
      </c>
      <c r="Q28" s="311">
        <v>0</v>
      </c>
      <c r="R28" s="319">
        <v>0</v>
      </c>
      <c r="S28" s="311">
        <v>0</v>
      </c>
      <c r="T28" s="319">
        <v>0</v>
      </c>
      <c r="U28" s="311">
        <v>0</v>
      </c>
      <c r="V28" s="319">
        <v>0</v>
      </c>
      <c r="W28" s="311">
        <v>0</v>
      </c>
      <c r="X28" s="319">
        <v>0</v>
      </c>
      <c r="Y28" s="311">
        <v>0</v>
      </c>
      <c r="Z28" s="319">
        <v>0</v>
      </c>
      <c r="AA28" s="311">
        <v>0</v>
      </c>
      <c r="AB28" s="319">
        <v>0</v>
      </c>
      <c r="AC28" s="311">
        <v>0</v>
      </c>
      <c r="AD28" s="319">
        <v>0</v>
      </c>
      <c r="AE28" s="311">
        <v>0</v>
      </c>
      <c r="AF28" s="319">
        <v>0</v>
      </c>
      <c r="AG28" s="311">
        <v>0</v>
      </c>
      <c r="AH28" s="319">
        <v>0</v>
      </c>
      <c r="AI28" s="311">
        <v>0</v>
      </c>
      <c r="AJ28" s="319">
        <v>0</v>
      </c>
      <c r="AK28" s="311">
        <v>0</v>
      </c>
      <c r="AL28" s="319">
        <v>0</v>
      </c>
      <c r="AM28" s="311">
        <v>0</v>
      </c>
      <c r="AN28" s="319">
        <v>0</v>
      </c>
      <c r="AO28" s="311">
        <v>0</v>
      </c>
      <c r="AP28" s="319">
        <v>0</v>
      </c>
      <c r="AQ28" s="311">
        <v>0</v>
      </c>
      <c r="AR28" s="324">
        <f t="shared" si="5"/>
        <v>0</v>
      </c>
      <c r="AS28" s="323">
        <f t="shared" si="5"/>
        <v>0</v>
      </c>
    </row>
    <row r="29" spans="1:45" ht="15.95" hidden="1" customHeight="1" outlineLevel="2" x14ac:dyDescent="0.15">
      <c r="A29" s="307" t="s">
        <v>102</v>
      </c>
      <c r="B29" s="319">
        <v>1</v>
      </c>
      <c r="C29" s="311">
        <v>0</v>
      </c>
      <c r="D29" s="319">
        <v>0</v>
      </c>
      <c r="E29" s="311">
        <v>0</v>
      </c>
      <c r="F29" s="319">
        <v>0</v>
      </c>
      <c r="G29" s="311">
        <v>0</v>
      </c>
      <c r="H29" s="319">
        <v>0</v>
      </c>
      <c r="I29" s="311">
        <v>0</v>
      </c>
      <c r="J29" s="319">
        <v>0</v>
      </c>
      <c r="K29" s="311">
        <v>0</v>
      </c>
      <c r="L29" s="319">
        <v>0</v>
      </c>
      <c r="M29" s="311">
        <v>0</v>
      </c>
      <c r="N29" s="319">
        <v>0</v>
      </c>
      <c r="O29" s="311">
        <v>0</v>
      </c>
      <c r="P29" s="319">
        <v>0</v>
      </c>
      <c r="Q29" s="311">
        <v>0</v>
      </c>
      <c r="R29" s="319">
        <v>0</v>
      </c>
      <c r="S29" s="311">
        <v>0</v>
      </c>
      <c r="T29" s="319">
        <v>0</v>
      </c>
      <c r="U29" s="311">
        <v>0</v>
      </c>
      <c r="V29" s="319">
        <v>0</v>
      </c>
      <c r="W29" s="311">
        <v>0</v>
      </c>
      <c r="X29" s="319">
        <v>0</v>
      </c>
      <c r="Y29" s="311">
        <v>0</v>
      </c>
      <c r="Z29" s="319">
        <v>0</v>
      </c>
      <c r="AA29" s="311">
        <v>0</v>
      </c>
      <c r="AB29" s="319">
        <v>0</v>
      </c>
      <c r="AC29" s="311">
        <v>0</v>
      </c>
      <c r="AD29" s="319">
        <v>0</v>
      </c>
      <c r="AE29" s="311">
        <v>0</v>
      </c>
      <c r="AF29" s="319">
        <v>0</v>
      </c>
      <c r="AG29" s="311">
        <v>0</v>
      </c>
      <c r="AH29" s="319">
        <v>0</v>
      </c>
      <c r="AI29" s="311">
        <v>0</v>
      </c>
      <c r="AJ29" s="319">
        <v>0</v>
      </c>
      <c r="AK29" s="311">
        <v>0</v>
      </c>
      <c r="AL29" s="319">
        <v>0</v>
      </c>
      <c r="AM29" s="311">
        <v>0</v>
      </c>
      <c r="AN29" s="319">
        <v>0</v>
      </c>
      <c r="AO29" s="311">
        <v>0</v>
      </c>
      <c r="AP29" s="319">
        <v>0</v>
      </c>
      <c r="AQ29" s="311">
        <v>0</v>
      </c>
      <c r="AR29" s="324">
        <f t="shared" si="5"/>
        <v>1</v>
      </c>
      <c r="AS29" s="323">
        <f t="shared" si="5"/>
        <v>0</v>
      </c>
    </row>
    <row r="30" spans="1:45" ht="15.95" customHeight="1" outlineLevel="1" collapsed="1" x14ac:dyDescent="0.15">
      <c r="A30" s="308" t="s">
        <v>103</v>
      </c>
      <c r="B30" s="320">
        <f>SUM(B26:B29)</f>
        <v>1</v>
      </c>
      <c r="C30" s="312">
        <f t="shared" ref="C30:AS30" si="7">SUM(C26:C29)</f>
        <v>0</v>
      </c>
      <c r="D30" s="320">
        <f t="shared" si="7"/>
        <v>0</v>
      </c>
      <c r="E30" s="312">
        <f t="shared" si="7"/>
        <v>0</v>
      </c>
      <c r="F30" s="320">
        <f t="shared" si="7"/>
        <v>0</v>
      </c>
      <c r="G30" s="312">
        <f t="shared" si="7"/>
        <v>0</v>
      </c>
      <c r="H30" s="320">
        <f t="shared" si="7"/>
        <v>0</v>
      </c>
      <c r="I30" s="312">
        <f t="shared" si="7"/>
        <v>0</v>
      </c>
      <c r="J30" s="320">
        <f t="shared" si="7"/>
        <v>0</v>
      </c>
      <c r="K30" s="312">
        <f t="shared" si="7"/>
        <v>0</v>
      </c>
      <c r="L30" s="320">
        <f t="shared" si="7"/>
        <v>0</v>
      </c>
      <c r="M30" s="312">
        <f t="shared" si="7"/>
        <v>0</v>
      </c>
      <c r="N30" s="320">
        <f t="shared" si="7"/>
        <v>0</v>
      </c>
      <c r="O30" s="312">
        <f t="shared" si="7"/>
        <v>0</v>
      </c>
      <c r="P30" s="320">
        <f t="shared" si="7"/>
        <v>0</v>
      </c>
      <c r="Q30" s="312">
        <f t="shared" si="7"/>
        <v>0</v>
      </c>
      <c r="R30" s="320">
        <f t="shared" si="7"/>
        <v>0</v>
      </c>
      <c r="S30" s="312">
        <f t="shared" si="7"/>
        <v>0</v>
      </c>
      <c r="T30" s="320">
        <f t="shared" si="7"/>
        <v>0</v>
      </c>
      <c r="U30" s="312">
        <f t="shared" si="7"/>
        <v>0</v>
      </c>
      <c r="V30" s="320">
        <f t="shared" si="7"/>
        <v>0</v>
      </c>
      <c r="W30" s="312">
        <f t="shared" si="7"/>
        <v>0</v>
      </c>
      <c r="X30" s="320">
        <f t="shared" si="7"/>
        <v>0</v>
      </c>
      <c r="Y30" s="312">
        <f t="shared" si="7"/>
        <v>0</v>
      </c>
      <c r="Z30" s="320">
        <f t="shared" si="7"/>
        <v>0</v>
      </c>
      <c r="AA30" s="312">
        <f t="shared" si="7"/>
        <v>0</v>
      </c>
      <c r="AB30" s="320">
        <f t="shared" si="7"/>
        <v>0</v>
      </c>
      <c r="AC30" s="312">
        <f t="shared" si="7"/>
        <v>0</v>
      </c>
      <c r="AD30" s="320">
        <f t="shared" si="7"/>
        <v>0</v>
      </c>
      <c r="AE30" s="312">
        <f t="shared" si="7"/>
        <v>0</v>
      </c>
      <c r="AF30" s="320">
        <f t="shared" si="7"/>
        <v>0</v>
      </c>
      <c r="AG30" s="312">
        <f t="shared" si="7"/>
        <v>0</v>
      </c>
      <c r="AH30" s="320">
        <f t="shared" si="7"/>
        <v>0</v>
      </c>
      <c r="AI30" s="312">
        <f t="shared" si="7"/>
        <v>0</v>
      </c>
      <c r="AJ30" s="320">
        <f t="shared" si="7"/>
        <v>0</v>
      </c>
      <c r="AK30" s="312">
        <f t="shared" si="7"/>
        <v>0</v>
      </c>
      <c r="AL30" s="320">
        <f t="shared" si="7"/>
        <v>0</v>
      </c>
      <c r="AM30" s="312">
        <f t="shared" si="7"/>
        <v>0</v>
      </c>
      <c r="AN30" s="320">
        <f t="shared" si="7"/>
        <v>0</v>
      </c>
      <c r="AO30" s="312">
        <f t="shared" si="7"/>
        <v>0</v>
      </c>
      <c r="AP30" s="320">
        <f t="shared" si="7"/>
        <v>0</v>
      </c>
      <c r="AQ30" s="312">
        <f t="shared" si="7"/>
        <v>0</v>
      </c>
      <c r="AR30" s="325">
        <f t="shared" si="7"/>
        <v>1</v>
      </c>
      <c r="AS30" s="316">
        <f t="shared" si="7"/>
        <v>0</v>
      </c>
    </row>
    <row r="31" spans="1:45" ht="15.95" hidden="1" customHeight="1" outlineLevel="2" x14ac:dyDescent="0.15">
      <c r="A31" s="307" t="s">
        <v>104</v>
      </c>
      <c r="B31" s="319">
        <v>0</v>
      </c>
      <c r="C31" s="311">
        <v>0</v>
      </c>
      <c r="D31" s="319">
        <v>0</v>
      </c>
      <c r="E31" s="311">
        <v>0</v>
      </c>
      <c r="F31" s="319">
        <v>0</v>
      </c>
      <c r="G31" s="311">
        <v>0</v>
      </c>
      <c r="H31" s="319">
        <v>0</v>
      </c>
      <c r="I31" s="311">
        <v>0</v>
      </c>
      <c r="J31" s="319">
        <v>0</v>
      </c>
      <c r="K31" s="311">
        <v>0</v>
      </c>
      <c r="L31" s="319">
        <v>0</v>
      </c>
      <c r="M31" s="311">
        <v>0</v>
      </c>
      <c r="N31" s="319">
        <v>0</v>
      </c>
      <c r="O31" s="311">
        <v>0</v>
      </c>
      <c r="P31" s="319">
        <v>0</v>
      </c>
      <c r="Q31" s="311">
        <v>0</v>
      </c>
      <c r="R31" s="319">
        <v>0</v>
      </c>
      <c r="S31" s="311">
        <v>0</v>
      </c>
      <c r="T31" s="319">
        <v>0</v>
      </c>
      <c r="U31" s="311">
        <v>0</v>
      </c>
      <c r="V31" s="319">
        <v>0</v>
      </c>
      <c r="W31" s="311">
        <v>0</v>
      </c>
      <c r="X31" s="319">
        <v>0</v>
      </c>
      <c r="Y31" s="311">
        <v>0</v>
      </c>
      <c r="Z31" s="319">
        <v>0</v>
      </c>
      <c r="AA31" s="311">
        <v>0</v>
      </c>
      <c r="AB31" s="319">
        <v>0</v>
      </c>
      <c r="AC31" s="311">
        <v>0</v>
      </c>
      <c r="AD31" s="319">
        <v>0</v>
      </c>
      <c r="AE31" s="311">
        <v>0</v>
      </c>
      <c r="AF31" s="319">
        <v>0</v>
      </c>
      <c r="AG31" s="311">
        <v>0</v>
      </c>
      <c r="AH31" s="319">
        <v>0</v>
      </c>
      <c r="AI31" s="311">
        <v>0</v>
      </c>
      <c r="AJ31" s="319">
        <v>0</v>
      </c>
      <c r="AK31" s="311">
        <v>0</v>
      </c>
      <c r="AL31" s="319">
        <v>0</v>
      </c>
      <c r="AM31" s="311">
        <v>0</v>
      </c>
      <c r="AN31" s="319">
        <v>0</v>
      </c>
      <c r="AO31" s="311">
        <v>0</v>
      </c>
      <c r="AP31" s="319">
        <v>0</v>
      </c>
      <c r="AQ31" s="311">
        <v>0</v>
      </c>
      <c r="AR31" s="324">
        <f t="shared" si="5"/>
        <v>0</v>
      </c>
      <c r="AS31" s="323">
        <f t="shared" si="5"/>
        <v>0</v>
      </c>
    </row>
    <row r="32" spans="1:45" ht="15.95" hidden="1" customHeight="1" outlineLevel="2" x14ac:dyDescent="0.15">
      <c r="A32" s="307" t="s">
        <v>105</v>
      </c>
      <c r="B32" s="319">
        <v>0</v>
      </c>
      <c r="C32" s="311">
        <v>0</v>
      </c>
      <c r="D32" s="319">
        <v>1</v>
      </c>
      <c r="E32" s="311">
        <v>0</v>
      </c>
      <c r="F32" s="319">
        <v>0</v>
      </c>
      <c r="G32" s="311">
        <v>0</v>
      </c>
      <c r="H32" s="319">
        <v>0</v>
      </c>
      <c r="I32" s="311">
        <v>0</v>
      </c>
      <c r="J32" s="319">
        <v>0</v>
      </c>
      <c r="K32" s="311">
        <v>0</v>
      </c>
      <c r="L32" s="319">
        <v>0</v>
      </c>
      <c r="M32" s="311">
        <v>0</v>
      </c>
      <c r="N32" s="319">
        <v>0</v>
      </c>
      <c r="O32" s="311">
        <v>0</v>
      </c>
      <c r="P32" s="319">
        <v>0</v>
      </c>
      <c r="Q32" s="311">
        <v>0</v>
      </c>
      <c r="R32" s="319">
        <v>0</v>
      </c>
      <c r="S32" s="311">
        <v>0</v>
      </c>
      <c r="T32" s="319">
        <v>0</v>
      </c>
      <c r="U32" s="311">
        <v>0</v>
      </c>
      <c r="V32" s="319">
        <v>0</v>
      </c>
      <c r="W32" s="311">
        <v>0</v>
      </c>
      <c r="X32" s="319">
        <v>0</v>
      </c>
      <c r="Y32" s="311">
        <v>0</v>
      </c>
      <c r="Z32" s="319">
        <v>0</v>
      </c>
      <c r="AA32" s="311">
        <v>0</v>
      </c>
      <c r="AB32" s="319">
        <v>0</v>
      </c>
      <c r="AC32" s="311">
        <v>0</v>
      </c>
      <c r="AD32" s="319">
        <v>0</v>
      </c>
      <c r="AE32" s="311">
        <v>0</v>
      </c>
      <c r="AF32" s="319">
        <v>0</v>
      </c>
      <c r="AG32" s="311">
        <v>0</v>
      </c>
      <c r="AH32" s="319">
        <v>0</v>
      </c>
      <c r="AI32" s="311">
        <v>0</v>
      </c>
      <c r="AJ32" s="319">
        <v>0</v>
      </c>
      <c r="AK32" s="311">
        <v>0</v>
      </c>
      <c r="AL32" s="319">
        <v>1</v>
      </c>
      <c r="AM32" s="311">
        <v>0</v>
      </c>
      <c r="AN32" s="319">
        <v>0</v>
      </c>
      <c r="AO32" s="311">
        <v>0</v>
      </c>
      <c r="AP32" s="319">
        <v>0</v>
      </c>
      <c r="AQ32" s="311">
        <v>0</v>
      </c>
      <c r="AR32" s="324">
        <f t="shared" si="5"/>
        <v>2</v>
      </c>
      <c r="AS32" s="323">
        <f t="shared" si="5"/>
        <v>0</v>
      </c>
    </row>
    <row r="33" spans="1:45" ht="15.95" hidden="1" customHeight="1" outlineLevel="2" x14ac:dyDescent="0.15">
      <c r="A33" s="307" t="s">
        <v>106</v>
      </c>
      <c r="B33" s="319">
        <v>0</v>
      </c>
      <c r="C33" s="311">
        <v>0</v>
      </c>
      <c r="D33" s="319">
        <v>0</v>
      </c>
      <c r="E33" s="311">
        <v>0</v>
      </c>
      <c r="F33" s="319">
        <v>0</v>
      </c>
      <c r="G33" s="311">
        <v>0</v>
      </c>
      <c r="H33" s="319">
        <v>0</v>
      </c>
      <c r="I33" s="311">
        <v>0</v>
      </c>
      <c r="J33" s="319">
        <v>0</v>
      </c>
      <c r="K33" s="311">
        <v>0</v>
      </c>
      <c r="L33" s="319">
        <v>0</v>
      </c>
      <c r="M33" s="311">
        <v>0</v>
      </c>
      <c r="N33" s="319">
        <v>1</v>
      </c>
      <c r="O33" s="311">
        <v>0</v>
      </c>
      <c r="P33" s="319">
        <v>0</v>
      </c>
      <c r="Q33" s="311">
        <v>0</v>
      </c>
      <c r="R33" s="319">
        <v>0</v>
      </c>
      <c r="S33" s="311">
        <v>0</v>
      </c>
      <c r="T33" s="319">
        <v>0</v>
      </c>
      <c r="U33" s="311">
        <v>0</v>
      </c>
      <c r="V33" s="319">
        <v>0</v>
      </c>
      <c r="W33" s="311">
        <v>0</v>
      </c>
      <c r="X33" s="319">
        <v>0</v>
      </c>
      <c r="Y33" s="311">
        <v>0</v>
      </c>
      <c r="Z33" s="319">
        <v>0</v>
      </c>
      <c r="AA33" s="311">
        <v>0</v>
      </c>
      <c r="AB33" s="319">
        <v>0</v>
      </c>
      <c r="AC33" s="311">
        <v>0</v>
      </c>
      <c r="AD33" s="319">
        <v>0</v>
      </c>
      <c r="AE33" s="311">
        <v>0</v>
      </c>
      <c r="AF33" s="319">
        <v>0</v>
      </c>
      <c r="AG33" s="311">
        <v>0</v>
      </c>
      <c r="AH33" s="319">
        <v>0</v>
      </c>
      <c r="AI33" s="311">
        <v>0</v>
      </c>
      <c r="AJ33" s="319">
        <v>0</v>
      </c>
      <c r="AK33" s="311">
        <v>0</v>
      </c>
      <c r="AL33" s="319">
        <v>0</v>
      </c>
      <c r="AM33" s="311">
        <v>0</v>
      </c>
      <c r="AN33" s="319">
        <v>0</v>
      </c>
      <c r="AO33" s="311">
        <v>0</v>
      </c>
      <c r="AP33" s="319">
        <v>0</v>
      </c>
      <c r="AQ33" s="311">
        <v>0</v>
      </c>
      <c r="AR33" s="324">
        <f t="shared" si="5"/>
        <v>1</v>
      </c>
      <c r="AS33" s="323">
        <f t="shared" si="5"/>
        <v>0</v>
      </c>
    </row>
    <row r="34" spans="1:45" ht="15.95" customHeight="1" outlineLevel="1" collapsed="1" x14ac:dyDescent="0.15">
      <c r="A34" s="308" t="s">
        <v>107</v>
      </c>
      <c r="B34" s="320">
        <f>SUM(B31:B33)</f>
        <v>0</v>
      </c>
      <c r="C34" s="312">
        <f t="shared" ref="C34:AS34" si="8">SUM(C31:C33)</f>
        <v>0</v>
      </c>
      <c r="D34" s="320">
        <f t="shared" si="8"/>
        <v>1</v>
      </c>
      <c r="E34" s="312">
        <f t="shared" si="8"/>
        <v>0</v>
      </c>
      <c r="F34" s="320">
        <f t="shared" si="8"/>
        <v>0</v>
      </c>
      <c r="G34" s="312">
        <f t="shared" si="8"/>
        <v>0</v>
      </c>
      <c r="H34" s="320">
        <f t="shared" si="8"/>
        <v>0</v>
      </c>
      <c r="I34" s="312">
        <f t="shared" si="8"/>
        <v>0</v>
      </c>
      <c r="J34" s="320">
        <f t="shared" si="8"/>
        <v>0</v>
      </c>
      <c r="K34" s="312">
        <f t="shared" si="8"/>
        <v>0</v>
      </c>
      <c r="L34" s="320">
        <f t="shared" si="8"/>
        <v>0</v>
      </c>
      <c r="M34" s="312">
        <f t="shared" si="8"/>
        <v>0</v>
      </c>
      <c r="N34" s="320">
        <f t="shared" si="8"/>
        <v>1</v>
      </c>
      <c r="O34" s="312">
        <f t="shared" si="8"/>
        <v>0</v>
      </c>
      <c r="P34" s="320">
        <f t="shared" si="8"/>
        <v>0</v>
      </c>
      <c r="Q34" s="312">
        <f t="shared" si="8"/>
        <v>0</v>
      </c>
      <c r="R34" s="320">
        <f t="shared" si="8"/>
        <v>0</v>
      </c>
      <c r="S34" s="312">
        <f t="shared" si="8"/>
        <v>0</v>
      </c>
      <c r="T34" s="320">
        <f t="shared" si="8"/>
        <v>0</v>
      </c>
      <c r="U34" s="312">
        <f t="shared" si="8"/>
        <v>0</v>
      </c>
      <c r="V34" s="320">
        <f t="shared" si="8"/>
        <v>0</v>
      </c>
      <c r="W34" s="312">
        <f t="shared" si="8"/>
        <v>0</v>
      </c>
      <c r="X34" s="320">
        <f t="shared" si="8"/>
        <v>0</v>
      </c>
      <c r="Y34" s="312">
        <f t="shared" si="8"/>
        <v>0</v>
      </c>
      <c r="Z34" s="320">
        <f t="shared" si="8"/>
        <v>0</v>
      </c>
      <c r="AA34" s="312">
        <f t="shared" si="8"/>
        <v>0</v>
      </c>
      <c r="AB34" s="320">
        <f t="shared" si="8"/>
        <v>0</v>
      </c>
      <c r="AC34" s="312">
        <f t="shared" si="8"/>
        <v>0</v>
      </c>
      <c r="AD34" s="320">
        <f t="shared" si="8"/>
        <v>0</v>
      </c>
      <c r="AE34" s="312">
        <f t="shared" si="8"/>
        <v>0</v>
      </c>
      <c r="AF34" s="320">
        <f t="shared" si="8"/>
        <v>0</v>
      </c>
      <c r="AG34" s="312">
        <f t="shared" si="8"/>
        <v>0</v>
      </c>
      <c r="AH34" s="320">
        <f t="shared" si="8"/>
        <v>0</v>
      </c>
      <c r="AI34" s="312">
        <f t="shared" si="8"/>
        <v>0</v>
      </c>
      <c r="AJ34" s="320">
        <f t="shared" si="8"/>
        <v>0</v>
      </c>
      <c r="AK34" s="312">
        <f t="shared" si="8"/>
        <v>0</v>
      </c>
      <c r="AL34" s="320">
        <f t="shared" si="8"/>
        <v>1</v>
      </c>
      <c r="AM34" s="312">
        <f t="shared" si="8"/>
        <v>0</v>
      </c>
      <c r="AN34" s="320">
        <f t="shared" si="8"/>
        <v>0</v>
      </c>
      <c r="AO34" s="312">
        <f t="shared" si="8"/>
        <v>0</v>
      </c>
      <c r="AP34" s="320">
        <f t="shared" si="8"/>
        <v>0</v>
      </c>
      <c r="AQ34" s="312">
        <f t="shared" si="8"/>
        <v>0</v>
      </c>
      <c r="AR34" s="325">
        <f t="shared" si="8"/>
        <v>3</v>
      </c>
      <c r="AS34" s="316">
        <f t="shared" si="8"/>
        <v>0</v>
      </c>
    </row>
    <row r="35" spans="1:45" ht="15.95" hidden="1" customHeight="1" outlineLevel="2" x14ac:dyDescent="0.15">
      <c r="A35" s="307" t="s">
        <v>108</v>
      </c>
      <c r="B35" s="319">
        <v>0</v>
      </c>
      <c r="C35" s="311">
        <v>0</v>
      </c>
      <c r="D35" s="319">
        <v>0</v>
      </c>
      <c r="E35" s="311">
        <v>0</v>
      </c>
      <c r="F35" s="319">
        <v>0</v>
      </c>
      <c r="G35" s="311">
        <v>0</v>
      </c>
      <c r="H35" s="319">
        <v>0</v>
      </c>
      <c r="I35" s="311">
        <v>0</v>
      </c>
      <c r="J35" s="319">
        <v>0</v>
      </c>
      <c r="K35" s="311">
        <v>0</v>
      </c>
      <c r="L35" s="319">
        <v>0</v>
      </c>
      <c r="M35" s="311">
        <v>0</v>
      </c>
      <c r="N35" s="319">
        <v>1</v>
      </c>
      <c r="O35" s="311">
        <v>0</v>
      </c>
      <c r="P35" s="319">
        <v>0</v>
      </c>
      <c r="Q35" s="311">
        <v>0</v>
      </c>
      <c r="R35" s="319">
        <v>0</v>
      </c>
      <c r="S35" s="311">
        <v>0</v>
      </c>
      <c r="T35" s="319">
        <v>0</v>
      </c>
      <c r="U35" s="311">
        <v>0</v>
      </c>
      <c r="V35" s="319">
        <v>0</v>
      </c>
      <c r="W35" s="311">
        <v>0</v>
      </c>
      <c r="X35" s="319">
        <v>0</v>
      </c>
      <c r="Y35" s="311">
        <v>0</v>
      </c>
      <c r="Z35" s="319">
        <v>0</v>
      </c>
      <c r="AA35" s="311">
        <v>0</v>
      </c>
      <c r="AB35" s="319">
        <v>0</v>
      </c>
      <c r="AC35" s="311">
        <v>0</v>
      </c>
      <c r="AD35" s="319">
        <v>0</v>
      </c>
      <c r="AE35" s="311">
        <v>0</v>
      </c>
      <c r="AF35" s="319">
        <v>0</v>
      </c>
      <c r="AG35" s="311">
        <v>0</v>
      </c>
      <c r="AH35" s="319">
        <v>0</v>
      </c>
      <c r="AI35" s="311">
        <v>0</v>
      </c>
      <c r="AJ35" s="319">
        <v>0</v>
      </c>
      <c r="AK35" s="311">
        <v>0</v>
      </c>
      <c r="AL35" s="319">
        <v>0</v>
      </c>
      <c r="AM35" s="311">
        <v>0</v>
      </c>
      <c r="AN35" s="319">
        <v>0</v>
      </c>
      <c r="AO35" s="311">
        <v>0</v>
      </c>
      <c r="AP35" s="319">
        <v>0</v>
      </c>
      <c r="AQ35" s="311">
        <v>0</v>
      </c>
      <c r="AR35" s="324">
        <f t="shared" si="5"/>
        <v>1</v>
      </c>
      <c r="AS35" s="323">
        <f t="shared" si="5"/>
        <v>0</v>
      </c>
    </row>
    <row r="36" spans="1:45" ht="15.95" hidden="1" customHeight="1" outlineLevel="2" x14ac:dyDescent="0.15">
      <c r="A36" s="307" t="s">
        <v>109</v>
      </c>
      <c r="B36" s="319">
        <v>0</v>
      </c>
      <c r="C36" s="311">
        <v>0</v>
      </c>
      <c r="D36" s="319">
        <v>0</v>
      </c>
      <c r="E36" s="311">
        <v>0</v>
      </c>
      <c r="F36" s="319">
        <v>0</v>
      </c>
      <c r="G36" s="311">
        <v>0</v>
      </c>
      <c r="H36" s="319">
        <v>0</v>
      </c>
      <c r="I36" s="311">
        <v>0</v>
      </c>
      <c r="J36" s="319">
        <v>0</v>
      </c>
      <c r="K36" s="311">
        <v>0</v>
      </c>
      <c r="L36" s="319">
        <v>0</v>
      </c>
      <c r="M36" s="311">
        <v>0</v>
      </c>
      <c r="N36" s="319">
        <v>0</v>
      </c>
      <c r="O36" s="311">
        <v>0</v>
      </c>
      <c r="P36" s="319">
        <v>0</v>
      </c>
      <c r="Q36" s="311">
        <v>0</v>
      </c>
      <c r="R36" s="319">
        <v>0</v>
      </c>
      <c r="S36" s="311">
        <v>0</v>
      </c>
      <c r="T36" s="319">
        <v>0</v>
      </c>
      <c r="U36" s="311">
        <v>0</v>
      </c>
      <c r="V36" s="319">
        <v>0</v>
      </c>
      <c r="W36" s="311">
        <v>0</v>
      </c>
      <c r="X36" s="319">
        <v>0</v>
      </c>
      <c r="Y36" s="311">
        <v>0</v>
      </c>
      <c r="Z36" s="319">
        <v>0</v>
      </c>
      <c r="AA36" s="311">
        <v>0</v>
      </c>
      <c r="AB36" s="319">
        <v>0</v>
      </c>
      <c r="AC36" s="311">
        <v>0</v>
      </c>
      <c r="AD36" s="319">
        <v>0</v>
      </c>
      <c r="AE36" s="311">
        <v>0</v>
      </c>
      <c r="AF36" s="319">
        <v>0</v>
      </c>
      <c r="AG36" s="311">
        <v>0</v>
      </c>
      <c r="AH36" s="319">
        <v>0</v>
      </c>
      <c r="AI36" s="311">
        <v>0</v>
      </c>
      <c r="AJ36" s="319">
        <v>0</v>
      </c>
      <c r="AK36" s="311">
        <v>0</v>
      </c>
      <c r="AL36" s="319">
        <v>0</v>
      </c>
      <c r="AM36" s="311">
        <v>0</v>
      </c>
      <c r="AN36" s="319">
        <v>0</v>
      </c>
      <c r="AO36" s="311">
        <v>0</v>
      </c>
      <c r="AP36" s="319">
        <v>0</v>
      </c>
      <c r="AQ36" s="311">
        <v>0</v>
      </c>
      <c r="AR36" s="324">
        <f t="shared" si="5"/>
        <v>0</v>
      </c>
      <c r="AS36" s="323">
        <f t="shared" si="5"/>
        <v>0</v>
      </c>
    </row>
    <row r="37" spans="1:45" ht="15.95" hidden="1" customHeight="1" outlineLevel="2" x14ac:dyDescent="0.15">
      <c r="A37" s="307" t="s">
        <v>110</v>
      </c>
      <c r="B37" s="319">
        <v>0</v>
      </c>
      <c r="C37" s="311">
        <v>0</v>
      </c>
      <c r="D37" s="319">
        <v>0</v>
      </c>
      <c r="E37" s="311">
        <v>0</v>
      </c>
      <c r="F37" s="319">
        <v>0</v>
      </c>
      <c r="G37" s="311">
        <v>0</v>
      </c>
      <c r="H37" s="319">
        <v>0</v>
      </c>
      <c r="I37" s="311">
        <v>0</v>
      </c>
      <c r="J37" s="319">
        <v>0</v>
      </c>
      <c r="K37" s="311">
        <v>0</v>
      </c>
      <c r="L37" s="319">
        <v>0</v>
      </c>
      <c r="M37" s="311">
        <v>0</v>
      </c>
      <c r="N37" s="319">
        <v>0</v>
      </c>
      <c r="O37" s="311">
        <v>0</v>
      </c>
      <c r="P37" s="319">
        <v>0</v>
      </c>
      <c r="Q37" s="311">
        <v>0</v>
      </c>
      <c r="R37" s="319">
        <v>0</v>
      </c>
      <c r="S37" s="311">
        <v>0</v>
      </c>
      <c r="T37" s="319">
        <v>0</v>
      </c>
      <c r="U37" s="311">
        <v>0</v>
      </c>
      <c r="V37" s="319">
        <v>0</v>
      </c>
      <c r="W37" s="311">
        <v>0</v>
      </c>
      <c r="X37" s="319">
        <v>0</v>
      </c>
      <c r="Y37" s="311">
        <v>0</v>
      </c>
      <c r="Z37" s="319">
        <v>0</v>
      </c>
      <c r="AA37" s="311">
        <v>0</v>
      </c>
      <c r="AB37" s="319">
        <v>0</v>
      </c>
      <c r="AC37" s="311">
        <v>0</v>
      </c>
      <c r="AD37" s="319">
        <v>0</v>
      </c>
      <c r="AE37" s="311">
        <v>0</v>
      </c>
      <c r="AF37" s="319">
        <v>0</v>
      </c>
      <c r="AG37" s="311">
        <v>0</v>
      </c>
      <c r="AH37" s="319">
        <v>0</v>
      </c>
      <c r="AI37" s="311">
        <v>0</v>
      </c>
      <c r="AJ37" s="319">
        <v>0</v>
      </c>
      <c r="AK37" s="311">
        <v>0</v>
      </c>
      <c r="AL37" s="319">
        <v>0</v>
      </c>
      <c r="AM37" s="311">
        <v>0</v>
      </c>
      <c r="AN37" s="319">
        <v>0</v>
      </c>
      <c r="AO37" s="311">
        <v>0</v>
      </c>
      <c r="AP37" s="319">
        <v>0</v>
      </c>
      <c r="AQ37" s="311">
        <v>0</v>
      </c>
      <c r="AR37" s="324">
        <f t="shared" si="5"/>
        <v>0</v>
      </c>
      <c r="AS37" s="323">
        <f t="shared" si="5"/>
        <v>0</v>
      </c>
    </row>
    <row r="38" spans="1:45" ht="15.95" customHeight="1" outlineLevel="1" collapsed="1" x14ac:dyDescent="0.15">
      <c r="A38" s="308" t="s">
        <v>111</v>
      </c>
      <c r="B38" s="320">
        <f>SUM(B35:B37)</f>
        <v>0</v>
      </c>
      <c r="C38" s="312">
        <f t="shared" ref="C38:AS38" si="9">SUM(C35:C37)</f>
        <v>0</v>
      </c>
      <c r="D38" s="320">
        <f t="shared" si="9"/>
        <v>0</v>
      </c>
      <c r="E38" s="312">
        <f t="shared" si="9"/>
        <v>0</v>
      </c>
      <c r="F38" s="320">
        <f t="shared" si="9"/>
        <v>0</v>
      </c>
      <c r="G38" s="312">
        <f t="shared" si="9"/>
        <v>0</v>
      </c>
      <c r="H38" s="320">
        <f t="shared" si="9"/>
        <v>0</v>
      </c>
      <c r="I38" s="312">
        <f t="shared" si="9"/>
        <v>0</v>
      </c>
      <c r="J38" s="320">
        <f t="shared" si="9"/>
        <v>0</v>
      </c>
      <c r="K38" s="312">
        <f t="shared" si="9"/>
        <v>0</v>
      </c>
      <c r="L38" s="320">
        <f t="shared" si="9"/>
        <v>0</v>
      </c>
      <c r="M38" s="312">
        <f t="shared" si="9"/>
        <v>0</v>
      </c>
      <c r="N38" s="320">
        <f t="shared" si="9"/>
        <v>1</v>
      </c>
      <c r="O38" s="312">
        <f t="shared" si="9"/>
        <v>0</v>
      </c>
      <c r="P38" s="320">
        <f t="shared" si="9"/>
        <v>0</v>
      </c>
      <c r="Q38" s="312">
        <f t="shared" si="9"/>
        <v>0</v>
      </c>
      <c r="R38" s="320">
        <f t="shared" si="9"/>
        <v>0</v>
      </c>
      <c r="S38" s="312">
        <f t="shared" si="9"/>
        <v>0</v>
      </c>
      <c r="T38" s="320">
        <f t="shared" si="9"/>
        <v>0</v>
      </c>
      <c r="U38" s="312">
        <f t="shared" si="9"/>
        <v>0</v>
      </c>
      <c r="V38" s="320">
        <f t="shared" si="9"/>
        <v>0</v>
      </c>
      <c r="W38" s="312">
        <f t="shared" si="9"/>
        <v>0</v>
      </c>
      <c r="X38" s="320">
        <f t="shared" si="9"/>
        <v>0</v>
      </c>
      <c r="Y38" s="312">
        <f t="shared" si="9"/>
        <v>0</v>
      </c>
      <c r="Z38" s="320">
        <f t="shared" si="9"/>
        <v>0</v>
      </c>
      <c r="AA38" s="312">
        <f t="shared" si="9"/>
        <v>0</v>
      </c>
      <c r="AB38" s="320">
        <f t="shared" si="9"/>
        <v>0</v>
      </c>
      <c r="AC38" s="312">
        <f t="shared" si="9"/>
        <v>0</v>
      </c>
      <c r="AD38" s="320">
        <f t="shared" si="9"/>
        <v>0</v>
      </c>
      <c r="AE38" s="312">
        <f t="shared" si="9"/>
        <v>0</v>
      </c>
      <c r="AF38" s="320">
        <f t="shared" si="9"/>
        <v>0</v>
      </c>
      <c r="AG38" s="312">
        <f t="shared" si="9"/>
        <v>0</v>
      </c>
      <c r="AH38" s="320">
        <f t="shared" si="9"/>
        <v>0</v>
      </c>
      <c r="AI38" s="312">
        <f t="shared" si="9"/>
        <v>0</v>
      </c>
      <c r="AJ38" s="320">
        <f t="shared" si="9"/>
        <v>0</v>
      </c>
      <c r="AK38" s="312">
        <f t="shared" si="9"/>
        <v>0</v>
      </c>
      <c r="AL38" s="320">
        <f t="shared" si="9"/>
        <v>0</v>
      </c>
      <c r="AM38" s="312">
        <f t="shared" si="9"/>
        <v>0</v>
      </c>
      <c r="AN38" s="320">
        <f t="shared" si="9"/>
        <v>0</v>
      </c>
      <c r="AO38" s="312">
        <f t="shared" si="9"/>
        <v>0</v>
      </c>
      <c r="AP38" s="320">
        <f t="shared" si="9"/>
        <v>0</v>
      </c>
      <c r="AQ38" s="312">
        <f t="shared" si="9"/>
        <v>0</v>
      </c>
      <c r="AR38" s="325">
        <f t="shared" si="9"/>
        <v>1</v>
      </c>
      <c r="AS38" s="316">
        <f t="shared" si="9"/>
        <v>0</v>
      </c>
    </row>
    <row r="39" spans="1:45" ht="15.95" hidden="1" customHeight="1" outlineLevel="2" x14ac:dyDescent="0.15">
      <c r="A39" s="307" t="s">
        <v>112</v>
      </c>
      <c r="B39" s="319">
        <v>0</v>
      </c>
      <c r="C39" s="311">
        <v>0</v>
      </c>
      <c r="D39" s="319">
        <v>0</v>
      </c>
      <c r="E39" s="311">
        <v>0</v>
      </c>
      <c r="F39" s="319">
        <v>0</v>
      </c>
      <c r="G39" s="311">
        <v>0</v>
      </c>
      <c r="H39" s="319">
        <v>0</v>
      </c>
      <c r="I39" s="311">
        <v>0</v>
      </c>
      <c r="J39" s="319">
        <v>0</v>
      </c>
      <c r="K39" s="311">
        <v>0</v>
      </c>
      <c r="L39" s="319">
        <v>0</v>
      </c>
      <c r="M39" s="311">
        <v>0</v>
      </c>
      <c r="N39" s="319">
        <v>0</v>
      </c>
      <c r="O39" s="311">
        <v>0</v>
      </c>
      <c r="P39" s="319">
        <v>0</v>
      </c>
      <c r="Q39" s="311">
        <v>0</v>
      </c>
      <c r="R39" s="319">
        <v>0</v>
      </c>
      <c r="S39" s="311">
        <v>0</v>
      </c>
      <c r="T39" s="319">
        <v>0</v>
      </c>
      <c r="U39" s="311">
        <v>0</v>
      </c>
      <c r="V39" s="319">
        <v>0</v>
      </c>
      <c r="W39" s="311">
        <v>0</v>
      </c>
      <c r="X39" s="319">
        <v>0</v>
      </c>
      <c r="Y39" s="311">
        <v>0</v>
      </c>
      <c r="Z39" s="319">
        <v>0</v>
      </c>
      <c r="AA39" s="311">
        <v>0</v>
      </c>
      <c r="AB39" s="319">
        <v>0</v>
      </c>
      <c r="AC39" s="311">
        <v>0</v>
      </c>
      <c r="AD39" s="319">
        <v>0</v>
      </c>
      <c r="AE39" s="311">
        <v>0</v>
      </c>
      <c r="AF39" s="319">
        <v>0</v>
      </c>
      <c r="AG39" s="311">
        <v>0</v>
      </c>
      <c r="AH39" s="319">
        <v>0</v>
      </c>
      <c r="AI39" s="311">
        <v>0</v>
      </c>
      <c r="AJ39" s="319">
        <v>0</v>
      </c>
      <c r="AK39" s="311">
        <v>0</v>
      </c>
      <c r="AL39" s="319">
        <v>0</v>
      </c>
      <c r="AM39" s="311">
        <v>0</v>
      </c>
      <c r="AN39" s="319">
        <v>0</v>
      </c>
      <c r="AO39" s="311">
        <v>0</v>
      </c>
      <c r="AP39" s="319">
        <v>0</v>
      </c>
      <c r="AQ39" s="311">
        <v>0</v>
      </c>
      <c r="AR39" s="324">
        <f t="shared" ref="AR39:AS54" si="10">SUM(B39,D39,F39,H39,J39,L39,N39,P39,R39,T39,V39,X39,Z39,AB39,AD39,AF39,AH39,AJ39,AL39,AN39,AP39)</f>
        <v>0</v>
      </c>
      <c r="AS39" s="323">
        <f t="shared" si="10"/>
        <v>0</v>
      </c>
    </row>
    <row r="40" spans="1:45" ht="15.95" hidden="1" customHeight="1" outlineLevel="2" x14ac:dyDescent="0.15">
      <c r="A40" s="307" t="s">
        <v>113</v>
      </c>
      <c r="B40" s="319">
        <v>0</v>
      </c>
      <c r="C40" s="311">
        <v>0</v>
      </c>
      <c r="D40" s="319">
        <v>0</v>
      </c>
      <c r="E40" s="311">
        <v>0</v>
      </c>
      <c r="F40" s="319">
        <v>0</v>
      </c>
      <c r="G40" s="311">
        <v>0</v>
      </c>
      <c r="H40" s="319">
        <v>0</v>
      </c>
      <c r="I40" s="311">
        <v>0</v>
      </c>
      <c r="J40" s="319">
        <v>0</v>
      </c>
      <c r="K40" s="311">
        <v>0</v>
      </c>
      <c r="L40" s="319">
        <v>0</v>
      </c>
      <c r="M40" s="311">
        <v>0</v>
      </c>
      <c r="N40" s="319">
        <v>0</v>
      </c>
      <c r="O40" s="311">
        <v>0</v>
      </c>
      <c r="P40" s="319">
        <v>0</v>
      </c>
      <c r="Q40" s="311">
        <v>0</v>
      </c>
      <c r="R40" s="319">
        <v>0</v>
      </c>
      <c r="S40" s="311">
        <v>0</v>
      </c>
      <c r="T40" s="319">
        <v>0</v>
      </c>
      <c r="U40" s="311">
        <v>0</v>
      </c>
      <c r="V40" s="319">
        <v>0</v>
      </c>
      <c r="W40" s="311">
        <v>0</v>
      </c>
      <c r="X40" s="319">
        <v>0</v>
      </c>
      <c r="Y40" s="311">
        <v>0</v>
      </c>
      <c r="Z40" s="319">
        <v>0</v>
      </c>
      <c r="AA40" s="311">
        <v>0</v>
      </c>
      <c r="AB40" s="319">
        <v>0</v>
      </c>
      <c r="AC40" s="311">
        <v>0</v>
      </c>
      <c r="AD40" s="319">
        <v>0</v>
      </c>
      <c r="AE40" s="311">
        <v>0</v>
      </c>
      <c r="AF40" s="319">
        <v>0</v>
      </c>
      <c r="AG40" s="311">
        <v>0</v>
      </c>
      <c r="AH40" s="319">
        <v>0</v>
      </c>
      <c r="AI40" s="311">
        <v>0</v>
      </c>
      <c r="AJ40" s="319">
        <v>0</v>
      </c>
      <c r="AK40" s="311">
        <v>0</v>
      </c>
      <c r="AL40" s="319">
        <v>0</v>
      </c>
      <c r="AM40" s="311">
        <v>0</v>
      </c>
      <c r="AN40" s="319">
        <v>0</v>
      </c>
      <c r="AO40" s="311">
        <v>0</v>
      </c>
      <c r="AP40" s="319">
        <v>0</v>
      </c>
      <c r="AQ40" s="311">
        <v>0</v>
      </c>
      <c r="AR40" s="324">
        <f t="shared" si="10"/>
        <v>0</v>
      </c>
      <c r="AS40" s="323">
        <f t="shared" si="10"/>
        <v>0</v>
      </c>
    </row>
    <row r="41" spans="1:45" ht="15.95" hidden="1" customHeight="1" outlineLevel="2" x14ac:dyDescent="0.15">
      <c r="A41" s="307" t="s">
        <v>114</v>
      </c>
      <c r="B41" s="319">
        <v>0</v>
      </c>
      <c r="C41" s="311">
        <v>0</v>
      </c>
      <c r="D41" s="319">
        <v>0</v>
      </c>
      <c r="E41" s="311">
        <v>0</v>
      </c>
      <c r="F41" s="319">
        <v>0</v>
      </c>
      <c r="G41" s="311">
        <v>0</v>
      </c>
      <c r="H41" s="319">
        <v>0</v>
      </c>
      <c r="I41" s="311">
        <v>0</v>
      </c>
      <c r="J41" s="319">
        <v>0</v>
      </c>
      <c r="K41" s="311">
        <v>0</v>
      </c>
      <c r="L41" s="319">
        <v>0</v>
      </c>
      <c r="M41" s="311">
        <v>0</v>
      </c>
      <c r="N41" s="319">
        <v>0</v>
      </c>
      <c r="O41" s="311">
        <v>0</v>
      </c>
      <c r="P41" s="319">
        <v>0</v>
      </c>
      <c r="Q41" s="311">
        <v>0</v>
      </c>
      <c r="R41" s="319">
        <v>0</v>
      </c>
      <c r="S41" s="311">
        <v>0</v>
      </c>
      <c r="T41" s="319">
        <v>0</v>
      </c>
      <c r="U41" s="311">
        <v>0</v>
      </c>
      <c r="V41" s="319">
        <v>0</v>
      </c>
      <c r="W41" s="311">
        <v>0</v>
      </c>
      <c r="X41" s="319">
        <v>0</v>
      </c>
      <c r="Y41" s="311">
        <v>0</v>
      </c>
      <c r="Z41" s="319">
        <v>0</v>
      </c>
      <c r="AA41" s="311">
        <v>0</v>
      </c>
      <c r="AB41" s="319">
        <v>0</v>
      </c>
      <c r="AC41" s="311">
        <v>0</v>
      </c>
      <c r="AD41" s="319">
        <v>0</v>
      </c>
      <c r="AE41" s="311">
        <v>0</v>
      </c>
      <c r="AF41" s="319">
        <v>0</v>
      </c>
      <c r="AG41" s="311">
        <v>0</v>
      </c>
      <c r="AH41" s="319">
        <v>0</v>
      </c>
      <c r="AI41" s="311">
        <v>0</v>
      </c>
      <c r="AJ41" s="319">
        <v>0</v>
      </c>
      <c r="AK41" s="311">
        <v>0</v>
      </c>
      <c r="AL41" s="319">
        <v>0</v>
      </c>
      <c r="AM41" s="311">
        <v>0</v>
      </c>
      <c r="AN41" s="319">
        <v>0</v>
      </c>
      <c r="AO41" s="311">
        <v>0</v>
      </c>
      <c r="AP41" s="319">
        <v>0</v>
      </c>
      <c r="AQ41" s="311">
        <v>0</v>
      </c>
      <c r="AR41" s="324">
        <f t="shared" si="10"/>
        <v>0</v>
      </c>
      <c r="AS41" s="323">
        <f t="shared" si="10"/>
        <v>0</v>
      </c>
    </row>
    <row r="42" spans="1:45" ht="15.95" hidden="1" customHeight="1" outlineLevel="2" x14ac:dyDescent="0.15">
      <c r="A42" s="307" t="s">
        <v>115</v>
      </c>
      <c r="B42" s="319">
        <v>0</v>
      </c>
      <c r="C42" s="311">
        <v>0</v>
      </c>
      <c r="D42" s="319">
        <v>0</v>
      </c>
      <c r="E42" s="311">
        <v>0</v>
      </c>
      <c r="F42" s="319">
        <v>0</v>
      </c>
      <c r="G42" s="311">
        <v>0</v>
      </c>
      <c r="H42" s="319">
        <v>0</v>
      </c>
      <c r="I42" s="311">
        <v>0</v>
      </c>
      <c r="J42" s="319">
        <v>0</v>
      </c>
      <c r="K42" s="311">
        <v>0</v>
      </c>
      <c r="L42" s="319">
        <v>0</v>
      </c>
      <c r="M42" s="311">
        <v>0</v>
      </c>
      <c r="N42" s="319">
        <v>0</v>
      </c>
      <c r="O42" s="311">
        <v>0</v>
      </c>
      <c r="P42" s="319">
        <v>0</v>
      </c>
      <c r="Q42" s="311">
        <v>0</v>
      </c>
      <c r="R42" s="319">
        <v>0</v>
      </c>
      <c r="S42" s="311">
        <v>0</v>
      </c>
      <c r="T42" s="319">
        <v>0</v>
      </c>
      <c r="U42" s="311">
        <v>0</v>
      </c>
      <c r="V42" s="319">
        <v>0</v>
      </c>
      <c r="W42" s="311">
        <v>0</v>
      </c>
      <c r="X42" s="319">
        <v>0</v>
      </c>
      <c r="Y42" s="311">
        <v>0</v>
      </c>
      <c r="Z42" s="319">
        <v>0</v>
      </c>
      <c r="AA42" s="311">
        <v>0</v>
      </c>
      <c r="AB42" s="319">
        <v>0</v>
      </c>
      <c r="AC42" s="311">
        <v>0</v>
      </c>
      <c r="AD42" s="319">
        <v>0</v>
      </c>
      <c r="AE42" s="311">
        <v>0</v>
      </c>
      <c r="AF42" s="319">
        <v>0</v>
      </c>
      <c r="AG42" s="311">
        <v>0</v>
      </c>
      <c r="AH42" s="319">
        <v>0</v>
      </c>
      <c r="AI42" s="311">
        <v>0</v>
      </c>
      <c r="AJ42" s="319">
        <v>0</v>
      </c>
      <c r="AK42" s="311">
        <v>0</v>
      </c>
      <c r="AL42" s="319">
        <v>0</v>
      </c>
      <c r="AM42" s="311">
        <v>0</v>
      </c>
      <c r="AN42" s="319">
        <v>0</v>
      </c>
      <c r="AO42" s="311">
        <v>0</v>
      </c>
      <c r="AP42" s="319">
        <v>0</v>
      </c>
      <c r="AQ42" s="311">
        <v>0</v>
      </c>
      <c r="AR42" s="324">
        <f t="shared" si="10"/>
        <v>0</v>
      </c>
      <c r="AS42" s="323">
        <f t="shared" si="10"/>
        <v>0</v>
      </c>
    </row>
    <row r="43" spans="1:45" ht="15.95" hidden="1" customHeight="1" outlineLevel="2" x14ac:dyDescent="0.15">
      <c r="A43" s="307" t="s">
        <v>116</v>
      </c>
      <c r="B43" s="319">
        <v>1</v>
      </c>
      <c r="C43" s="311">
        <v>0</v>
      </c>
      <c r="D43" s="319">
        <v>0</v>
      </c>
      <c r="E43" s="311">
        <v>0</v>
      </c>
      <c r="F43" s="319">
        <v>1</v>
      </c>
      <c r="G43" s="311">
        <v>0</v>
      </c>
      <c r="H43" s="319">
        <v>0</v>
      </c>
      <c r="I43" s="311">
        <v>0</v>
      </c>
      <c r="J43" s="319">
        <v>0</v>
      </c>
      <c r="K43" s="311">
        <v>0</v>
      </c>
      <c r="L43" s="319">
        <v>0</v>
      </c>
      <c r="M43" s="311">
        <v>0</v>
      </c>
      <c r="N43" s="319">
        <v>3</v>
      </c>
      <c r="O43" s="311">
        <v>0</v>
      </c>
      <c r="P43" s="319">
        <v>1</v>
      </c>
      <c r="Q43" s="311">
        <v>0</v>
      </c>
      <c r="R43" s="319">
        <v>0</v>
      </c>
      <c r="S43" s="311">
        <v>0</v>
      </c>
      <c r="T43" s="319">
        <v>0</v>
      </c>
      <c r="U43" s="311">
        <v>0</v>
      </c>
      <c r="V43" s="319">
        <v>0</v>
      </c>
      <c r="W43" s="311">
        <v>0</v>
      </c>
      <c r="X43" s="319">
        <v>0</v>
      </c>
      <c r="Y43" s="311">
        <v>0</v>
      </c>
      <c r="Z43" s="319">
        <v>0</v>
      </c>
      <c r="AA43" s="311">
        <v>0</v>
      </c>
      <c r="AB43" s="319">
        <v>0</v>
      </c>
      <c r="AC43" s="311">
        <v>0</v>
      </c>
      <c r="AD43" s="319">
        <v>0</v>
      </c>
      <c r="AE43" s="311">
        <v>0</v>
      </c>
      <c r="AF43" s="319">
        <v>0</v>
      </c>
      <c r="AG43" s="311">
        <v>0</v>
      </c>
      <c r="AH43" s="319">
        <v>0</v>
      </c>
      <c r="AI43" s="311">
        <v>0</v>
      </c>
      <c r="AJ43" s="319">
        <v>0</v>
      </c>
      <c r="AK43" s="311">
        <v>0</v>
      </c>
      <c r="AL43" s="319">
        <v>0</v>
      </c>
      <c r="AM43" s="311">
        <v>0</v>
      </c>
      <c r="AN43" s="319">
        <v>0</v>
      </c>
      <c r="AO43" s="311">
        <v>0</v>
      </c>
      <c r="AP43" s="319">
        <v>0</v>
      </c>
      <c r="AQ43" s="311">
        <v>0</v>
      </c>
      <c r="AR43" s="324">
        <f t="shared" si="10"/>
        <v>6</v>
      </c>
      <c r="AS43" s="323">
        <f t="shared" si="10"/>
        <v>0</v>
      </c>
    </row>
    <row r="44" spans="1:45" ht="15.95" hidden="1" customHeight="1" outlineLevel="2" x14ac:dyDescent="0.15">
      <c r="A44" s="307" t="s">
        <v>117</v>
      </c>
      <c r="B44" s="319">
        <v>0</v>
      </c>
      <c r="C44" s="311">
        <v>0</v>
      </c>
      <c r="D44" s="319">
        <v>0</v>
      </c>
      <c r="E44" s="311">
        <v>0</v>
      </c>
      <c r="F44" s="319">
        <v>0</v>
      </c>
      <c r="G44" s="311">
        <v>0</v>
      </c>
      <c r="H44" s="319">
        <v>0</v>
      </c>
      <c r="I44" s="311">
        <v>0</v>
      </c>
      <c r="J44" s="319">
        <v>0</v>
      </c>
      <c r="K44" s="311">
        <v>0</v>
      </c>
      <c r="L44" s="319">
        <v>0</v>
      </c>
      <c r="M44" s="311">
        <v>0</v>
      </c>
      <c r="N44" s="319">
        <v>0</v>
      </c>
      <c r="O44" s="311">
        <v>0</v>
      </c>
      <c r="P44" s="319">
        <v>0</v>
      </c>
      <c r="Q44" s="311">
        <v>0</v>
      </c>
      <c r="R44" s="319">
        <v>0</v>
      </c>
      <c r="S44" s="311">
        <v>0</v>
      </c>
      <c r="T44" s="319">
        <v>0</v>
      </c>
      <c r="U44" s="311">
        <v>0</v>
      </c>
      <c r="V44" s="319">
        <v>0</v>
      </c>
      <c r="W44" s="311">
        <v>0</v>
      </c>
      <c r="X44" s="319">
        <v>0</v>
      </c>
      <c r="Y44" s="311">
        <v>0</v>
      </c>
      <c r="Z44" s="319">
        <v>0</v>
      </c>
      <c r="AA44" s="311">
        <v>0</v>
      </c>
      <c r="AB44" s="319">
        <v>0</v>
      </c>
      <c r="AC44" s="311">
        <v>0</v>
      </c>
      <c r="AD44" s="319">
        <v>0</v>
      </c>
      <c r="AE44" s="311">
        <v>0</v>
      </c>
      <c r="AF44" s="319">
        <v>0</v>
      </c>
      <c r="AG44" s="311">
        <v>0</v>
      </c>
      <c r="AH44" s="319">
        <v>0</v>
      </c>
      <c r="AI44" s="311">
        <v>0</v>
      </c>
      <c r="AJ44" s="319">
        <v>0</v>
      </c>
      <c r="AK44" s="311">
        <v>0</v>
      </c>
      <c r="AL44" s="319">
        <v>0</v>
      </c>
      <c r="AM44" s="311">
        <v>0</v>
      </c>
      <c r="AN44" s="319">
        <v>0</v>
      </c>
      <c r="AO44" s="311">
        <v>0</v>
      </c>
      <c r="AP44" s="319">
        <v>0</v>
      </c>
      <c r="AQ44" s="311">
        <v>0</v>
      </c>
      <c r="AR44" s="324">
        <f t="shared" si="10"/>
        <v>0</v>
      </c>
      <c r="AS44" s="323">
        <f t="shared" si="10"/>
        <v>0</v>
      </c>
    </row>
    <row r="45" spans="1:45" ht="15.95" hidden="1" customHeight="1" outlineLevel="2" x14ac:dyDescent="0.15">
      <c r="A45" s="307" t="s">
        <v>118</v>
      </c>
      <c r="B45" s="319">
        <v>0</v>
      </c>
      <c r="C45" s="311">
        <v>0</v>
      </c>
      <c r="D45" s="319">
        <v>0</v>
      </c>
      <c r="E45" s="311">
        <v>0</v>
      </c>
      <c r="F45" s="319">
        <v>0</v>
      </c>
      <c r="G45" s="311">
        <v>0</v>
      </c>
      <c r="H45" s="319">
        <v>0</v>
      </c>
      <c r="I45" s="311">
        <v>0</v>
      </c>
      <c r="J45" s="319">
        <v>0</v>
      </c>
      <c r="K45" s="311">
        <v>0</v>
      </c>
      <c r="L45" s="319">
        <v>0</v>
      </c>
      <c r="M45" s="311">
        <v>0</v>
      </c>
      <c r="N45" s="319">
        <v>0</v>
      </c>
      <c r="O45" s="311">
        <v>0</v>
      </c>
      <c r="P45" s="319">
        <v>0</v>
      </c>
      <c r="Q45" s="311">
        <v>0</v>
      </c>
      <c r="R45" s="319">
        <v>0</v>
      </c>
      <c r="S45" s="311">
        <v>0</v>
      </c>
      <c r="T45" s="319">
        <v>0</v>
      </c>
      <c r="U45" s="311">
        <v>0</v>
      </c>
      <c r="V45" s="319">
        <v>0</v>
      </c>
      <c r="W45" s="311">
        <v>0</v>
      </c>
      <c r="X45" s="319">
        <v>0</v>
      </c>
      <c r="Y45" s="311">
        <v>0</v>
      </c>
      <c r="Z45" s="319">
        <v>0</v>
      </c>
      <c r="AA45" s="311">
        <v>0</v>
      </c>
      <c r="AB45" s="319">
        <v>0</v>
      </c>
      <c r="AC45" s="311">
        <v>0</v>
      </c>
      <c r="AD45" s="319">
        <v>0</v>
      </c>
      <c r="AE45" s="311">
        <v>0</v>
      </c>
      <c r="AF45" s="319">
        <v>0</v>
      </c>
      <c r="AG45" s="311">
        <v>0</v>
      </c>
      <c r="AH45" s="319">
        <v>0</v>
      </c>
      <c r="AI45" s="311">
        <v>0</v>
      </c>
      <c r="AJ45" s="319">
        <v>0</v>
      </c>
      <c r="AK45" s="311">
        <v>0</v>
      </c>
      <c r="AL45" s="319">
        <v>0</v>
      </c>
      <c r="AM45" s="311">
        <v>0</v>
      </c>
      <c r="AN45" s="319">
        <v>0</v>
      </c>
      <c r="AO45" s="311">
        <v>0</v>
      </c>
      <c r="AP45" s="319">
        <v>0</v>
      </c>
      <c r="AQ45" s="311">
        <v>0</v>
      </c>
      <c r="AR45" s="324">
        <f t="shared" si="10"/>
        <v>0</v>
      </c>
      <c r="AS45" s="323">
        <f t="shared" si="10"/>
        <v>0</v>
      </c>
    </row>
    <row r="46" spans="1:45" ht="15.95" hidden="1" customHeight="1" outlineLevel="2" x14ac:dyDescent="0.15">
      <c r="A46" s="307" t="s">
        <v>119</v>
      </c>
      <c r="B46" s="319">
        <v>0</v>
      </c>
      <c r="C46" s="311">
        <v>0</v>
      </c>
      <c r="D46" s="319">
        <v>0</v>
      </c>
      <c r="E46" s="311">
        <v>0</v>
      </c>
      <c r="F46" s="319">
        <v>0</v>
      </c>
      <c r="G46" s="311">
        <v>0</v>
      </c>
      <c r="H46" s="319">
        <v>0</v>
      </c>
      <c r="I46" s="311">
        <v>0</v>
      </c>
      <c r="J46" s="319">
        <v>0</v>
      </c>
      <c r="K46" s="311">
        <v>0</v>
      </c>
      <c r="L46" s="319">
        <v>0</v>
      </c>
      <c r="M46" s="311">
        <v>0</v>
      </c>
      <c r="N46" s="319">
        <v>0</v>
      </c>
      <c r="O46" s="311">
        <v>0</v>
      </c>
      <c r="P46" s="319">
        <v>0</v>
      </c>
      <c r="Q46" s="311">
        <v>0</v>
      </c>
      <c r="R46" s="319">
        <v>0</v>
      </c>
      <c r="S46" s="311">
        <v>0</v>
      </c>
      <c r="T46" s="319">
        <v>0</v>
      </c>
      <c r="U46" s="311">
        <v>0</v>
      </c>
      <c r="V46" s="319">
        <v>0</v>
      </c>
      <c r="W46" s="311">
        <v>0</v>
      </c>
      <c r="X46" s="319">
        <v>0</v>
      </c>
      <c r="Y46" s="311">
        <v>0</v>
      </c>
      <c r="Z46" s="319">
        <v>0</v>
      </c>
      <c r="AA46" s="311">
        <v>0</v>
      </c>
      <c r="AB46" s="319">
        <v>0</v>
      </c>
      <c r="AC46" s="311">
        <v>0</v>
      </c>
      <c r="AD46" s="319">
        <v>0</v>
      </c>
      <c r="AE46" s="311">
        <v>0</v>
      </c>
      <c r="AF46" s="319">
        <v>0</v>
      </c>
      <c r="AG46" s="311">
        <v>0</v>
      </c>
      <c r="AH46" s="319">
        <v>0</v>
      </c>
      <c r="AI46" s="311">
        <v>0</v>
      </c>
      <c r="AJ46" s="319">
        <v>0</v>
      </c>
      <c r="AK46" s="311">
        <v>0</v>
      </c>
      <c r="AL46" s="319">
        <v>0</v>
      </c>
      <c r="AM46" s="311">
        <v>0</v>
      </c>
      <c r="AN46" s="319">
        <v>0</v>
      </c>
      <c r="AO46" s="311">
        <v>0</v>
      </c>
      <c r="AP46" s="319">
        <v>0</v>
      </c>
      <c r="AQ46" s="311">
        <v>0</v>
      </c>
      <c r="AR46" s="324">
        <f t="shared" si="10"/>
        <v>0</v>
      </c>
      <c r="AS46" s="323">
        <f t="shared" si="10"/>
        <v>0</v>
      </c>
    </row>
    <row r="47" spans="1:45" ht="15.95" hidden="1" customHeight="1" outlineLevel="2" x14ac:dyDescent="0.15">
      <c r="A47" s="307" t="s">
        <v>120</v>
      </c>
      <c r="B47" s="319">
        <v>0</v>
      </c>
      <c r="C47" s="311">
        <v>0</v>
      </c>
      <c r="D47" s="319">
        <v>0</v>
      </c>
      <c r="E47" s="311">
        <v>0</v>
      </c>
      <c r="F47" s="319">
        <v>0</v>
      </c>
      <c r="G47" s="311">
        <v>0</v>
      </c>
      <c r="H47" s="319">
        <v>0</v>
      </c>
      <c r="I47" s="311">
        <v>0</v>
      </c>
      <c r="J47" s="319">
        <v>0</v>
      </c>
      <c r="K47" s="311">
        <v>0</v>
      </c>
      <c r="L47" s="319">
        <v>0</v>
      </c>
      <c r="M47" s="311">
        <v>0</v>
      </c>
      <c r="N47" s="319">
        <v>0</v>
      </c>
      <c r="O47" s="311">
        <v>0</v>
      </c>
      <c r="P47" s="319">
        <v>0</v>
      </c>
      <c r="Q47" s="311">
        <v>0</v>
      </c>
      <c r="R47" s="319">
        <v>0</v>
      </c>
      <c r="S47" s="311">
        <v>0</v>
      </c>
      <c r="T47" s="319">
        <v>0</v>
      </c>
      <c r="U47" s="311">
        <v>0</v>
      </c>
      <c r="V47" s="319">
        <v>0</v>
      </c>
      <c r="W47" s="311">
        <v>0</v>
      </c>
      <c r="X47" s="319">
        <v>0</v>
      </c>
      <c r="Y47" s="311">
        <v>0</v>
      </c>
      <c r="Z47" s="319">
        <v>0</v>
      </c>
      <c r="AA47" s="311">
        <v>0</v>
      </c>
      <c r="AB47" s="319">
        <v>0</v>
      </c>
      <c r="AC47" s="311">
        <v>0</v>
      </c>
      <c r="AD47" s="319">
        <v>0</v>
      </c>
      <c r="AE47" s="311">
        <v>0</v>
      </c>
      <c r="AF47" s="319">
        <v>0</v>
      </c>
      <c r="AG47" s="311">
        <v>0</v>
      </c>
      <c r="AH47" s="319">
        <v>0</v>
      </c>
      <c r="AI47" s="311">
        <v>0</v>
      </c>
      <c r="AJ47" s="319">
        <v>0</v>
      </c>
      <c r="AK47" s="311">
        <v>0</v>
      </c>
      <c r="AL47" s="319">
        <v>0</v>
      </c>
      <c r="AM47" s="311">
        <v>0</v>
      </c>
      <c r="AN47" s="319">
        <v>0</v>
      </c>
      <c r="AO47" s="311">
        <v>0</v>
      </c>
      <c r="AP47" s="319">
        <v>0</v>
      </c>
      <c r="AQ47" s="311">
        <v>0</v>
      </c>
      <c r="AR47" s="324">
        <f t="shared" si="10"/>
        <v>0</v>
      </c>
      <c r="AS47" s="323">
        <f t="shared" si="10"/>
        <v>0</v>
      </c>
    </row>
    <row r="48" spans="1:45" ht="15.95" hidden="1" customHeight="1" outlineLevel="2" x14ac:dyDescent="0.15">
      <c r="A48" s="307" t="s">
        <v>121</v>
      </c>
      <c r="B48" s="319">
        <v>0</v>
      </c>
      <c r="C48" s="311">
        <v>0</v>
      </c>
      <c r="D48" s="319">
        <v>0</v>
      </c>
      <c r="E48" s="311">
        <v>0</v>
      </c>
      <c r="F48" s="319">
        <v>0</v>
      </c>
      <c r="G48" s="311">
        <v>0</v>
      </c>
      <c r="H48" s="319">
        <v>0</v>
      </c>
      <c r="I48" s="311">
        <v>0</v>
      </c>
      <c r="J48" s="319">
        <v>0</v>
      </c>
      <c r="K48" s="311">
        <v>0</v>
      </c>
      <c r="L48" s="319">
        <v>0</v>
      </c>
      <c r="M48" s="311">
        <v>0</v>
      </c>
      <c r="N48" s="319">
        <v>0</v>
      </c>
      <c r="O48" s="311">
        <v>0</v>
      </c>
      <c r="P48" s="319">
        <v>1</v>
      </c>
      <c r="Q48" s="311">
        <v>0</v>
      </c>
      <c r="R48" s="319">
        <v>0</v>
      </c>
      <c r="S48" s="311">
        <v>0</v>
      </c>
      <c r="T48" s="319">
        <v>0</v>
      </c>
      <c r="U48" s="311">
        <v>0</v>
      </c>
      <c r="V48" s="319">
        <v>0</v>
      </c>
      <c r="W48" s="311">
        <v>0</v>
      </c>
      <c r="X48" s="319">
        <v>0</v>
      </c>
      <c r="Y48" s="311">
        <v>0</v>
      </c>
      <c r="Z48" s="319">
        <v>0</v>
      </c>
      <c r="AA48" s="311">
        <v>0</v>
      </c>
      <c r="AB48" s="319">
        <v>0</v>
      </c>
      <c r="AC48" s="311">
        <v>0</v>
      </c>
      <c r="AD48" s="319">
        <v>0</v>
      </c>
      <c r="AE48" s="311">
        <v>0</v>
      </c>
      <c r="AF48" s="319">
        <v>0</v>
      </c>
      <c r="AG48" s="311">
        <v>0</v>
      </c>
      <c r="AH48" s="319">
        <v>0</v>
      </c>
      <c r="AI48" s="311">
        <v>0</v>
      </c>
      <c r="AJ48" s="319">
        <v>0</v>
      </c>
      <c r="AK48" s="311">
        <v>0</v>
      </c>
      <c r="AL48" s="319">
        <v>0</v>
      </c>
      <c r="AM48" s="311">
        <v>0</v>
      </c>
      <c r="AN48" s="319">
        <v>0</v>
      </c>
      <c r="AO48" s="311">
        <v>0</v>
      </c>
      <c r="AP48" s="319">
        <v>0</v>
      </c>
      <c r="AQ48" s="311">
        <v>0</v>
      </c>
      <c r="AR48" s="324">
        <f t="shared" si="10"/>
        <v>1</v>
      </c>
      <c r="AS48" s="323">
        <f t="shared" si="10"/>
        <v>0</v>
      </c>
    </row>
    <row r="49" spans="1:45" ht="15.95" customHeight="1" outlineLevel="1" collapsed="1" x14ac:dyDescent="0.15">
      <c r="A49" s="308" t="s">
        <v>122</v>
      </c>
      <c r="B49" s="320">
        <f>SUM(B39:B48)</f>
        <v>1</v>
      </c>
      <c r="C49" s="312">
        <f t="shared" ref="C49:AS49" si="11">SUM(C39:C48)</f>
        <v>0</v>
      </c>
      <c r="D49" s="320">
        <f t="shared" si="11"/>
        <v>0</v>
      </c>
      <c r="E49" s="312">
        <f t="shared" si="11"/>
        <v>0</v>
      </c>
      <c r="F49" s="320">
        <f t="shared" si="11"/>
        <v>1</v>
      </c>
      <c r="G49" s="312">
        <f t="shared" si="11"/>
        <v>0</v>
      </c>
      <c r="H49" s="320">
        <f t="shared" si="11"/>
        <v>0</v>
      </c>
      <c r="I49" s="312">
        <f t="shared" si="11"/>
        <v>0</v>
      </c>
      <c r="J49" s="320">
        <f t="shared" si="11"/>
        <v>0</v>
      </c>
      <c r="K49" s="312">
        <f t="shared" si="11"/>
        <v>0</v>
      </c>
      <c r="L49" s="320">
        <f t="shared" si="11"/>
        <v>0</v>
      </c>
      <c r="M49" s="312">
        <f t="shared" si="11"/>
        <v>0</v>
      </c>
      <c r="N49" s="320">
        <f t="shared" si="11"/>
        <v>3</v>
      </c>
      <c r="O49" s="312">
        <f t="shared" si="11"/>
        <v>0</v>
      </c>
      <c r="P49" s="320">
        <f t="shared" si="11"/>
        <v>2</v>
      </c>
      <c r="Q49" s="312">
        <f t="shared" si="11"/>
        <v>0</v>
      </c>
      <c r="R49" s="320">
        <f t="shared" si="11"/>
        <v>0</v>
      </c>
      <c r="S49" s="312">
        <f t="shared" si="11"/>
        <v>0</v>
      </c>
      <c r="T49" s="320">
        <f t="shared" si="11"/>
        <v>0</v>
      </c>
      <c r="U49" s="312">
        <f t="shared" si="11"/>
        <v>0</v>
      </c>
      <c r="V49" s="320">
        <f t="shared" si="11"/>
        <v>0</v>
      </c>
      <c r="W49" s="312">
        <f t="shared" si="11"/>
        <v>0</v>
      </c>
      <c r="X49" s="320">
        <f t="shared" si="11"/>
        <v>0</v>
      </c>
      <c r="Y49" s="312">
        <f t="shared" si="11"/>
        <v>0</v>
      </c>
      <c r="Z49" s="320">
        <f t="shared" si="11"/>
        <v>0</v>
      </c>
      <c r="AA49" s="312">
        <f t="shared" si="11"/>
        <v>0</v>
      </c>
      <c r="AB49" s="320">
        <f t="shared" si="11"/>
        <v>0</v>
      </c>
      <c r="AC49" s="312">
        <f t="shared" si="11"/>
        <v>0</v>
      </c>
      <c r="AD49" s="320">
        <f t="shared" si="11"/>
        <v>0</v>
      </c>
      <c r="AE49" s="312">
        <f t="shared" si="11"/>
        <v>0</v>
      </c>
      <c r="AF49" s="320">
        <f t="shared" si="11"/>
        <v>0</v>
      </c>
      <c r="AG49" s="312">
        <f t="shared" si="11"/>
        <v>0</v>
      </c>
      <c r="AH49" s="320">
        <f t="shared" si="11"/>
        <v>0</v>
      </c>
      <c r="AI49" s="312">
        <f t="shared" si="11"/>
        <v>0</v>
      </c>
      <c r="AJ49" s="320">
        <f t="shared" si="11"/>
        <v>0</v>
      </c>
      <c r="AK49" s="312">
        <f t="shared" si="11"/>
        <v>0</v>
      </c>
      <c r="AL49" s="320">
        <f t="shared" si="11"/>
        <v>0</v>
      </c>
      <c r="AM49" s="312">
        <f t="shared" si="11"/>
        <v>0</v>
      </c>
      <c r="AN49" s="320">
        <f t="shared" si="11"/>
        <v>0</v>
      </c>
      <c r="AO49" s="312">
        <f t="shared" si="11"/>
        <v>0</v>
      </c>
      <c r="AP49" s="320">
        <f t="shared" si="11"/>
        <v>0</v>
      </c>
      <c r="AQ49" s="312">
        <f t="shared" si="11"/>
        <v>0</v>
      </c>
      <c r="AR49" s="325">
        <f t="shared" si="11"/>
        <v>7</v>
      </c>
      <c r="AS49" s="316">
        <f t="shared" si="11"/>
        <v>0</v>
      </c>
    </row>
    <row r="50" spans="1:45" ht="15.95" hidden="1" customHeight="1" outlineLevel="2" x14ac:dyDescent="0.15">
      <c r="A50" s="307" t="s">
        <v>123</v>
      </c>
      <c r="B50" s="319">
        <v>2</v>
      </c>
      <c r="C50" s="311">
        <v>0</v>
      </c>
      <c r="D50" s="319">
        <v>0</v>
      </c>
      <c r="E50" s="311">
        <v>0</v>
      </c>
      <c r="F50" s="319">
        <v>0</v>
      </c>
      <c r="G50" s="311">
        <v>0</v>
      </c>
      <c r="H50" s="319">
        <v>0</v>
      </c>
      <c r="I50" s="311">
        <v>0</v>
      </c>
      <c r="J50" s="319">
        <v>0</v>
      </c>
      <c r="K50" s="311">
        <v>0</v>
      </c>
      <c r="L50" s="319">
        <v>0</v>
      </c>
      <c r="M50" s="311">
        <v>0</v>
      </c>
      <c r="N50" s="319">
        <v>1</v>
      </c>
      <c r="O50" s="311">
        <v>0</v>
      </c>
      <c r="P50" s="319">
        <v>0</v>
      </c>
      <c r="Q50" s="311">
        <v>0</v>
      </c>
      <c r="R50" s="319">
        <v>0</v>
      </c>
      <c r="S50" s="311">
        <v>0</v>
      </c>
      <c r="T50" s="319">
        <v>0</v>
      </c>
      <c r="U50" s="311">
        <v>0</v>
      </c>
      <c r="V50" s="319">
        <v>0</v>
      </c>
      <c r="W50" s="311">
        <v>0</v>
      </c>
      <c r="X50" s="319">
        <v>0</v>
      </c>
      <c r="Y50" s="311">
        <v>0</v>
      </c>
      <c r="Z50" s="319">
        <v>0</v>
      </c>
      <c r="AA50" s="311">
        <v>0</v>
      </c>
      <c r="AB50" s="319">
        <v>0</v>
      </c>
      <c r="AC50" s="311">
        <v>0</v>
      </c>
      <c r="AD50" s="319">
        <v>0</v>
      </c>
      <c r="AE50" s="311">
        <v>0</v>
      </c>
      <c r="AF50" s="319">
        <v>0</v>
      </c>
      <c r="AG50" s="311">
        <v>0</v>
      </c>
      <c r="AH50" s="319">
        <v>0</v>
      </c>
      <c r="AI50" s="311">
        <v>0</v>
      </c>
      <c r="AJ50" s="319">
        <v>0</v>
      </c>
      <c r="AK50" s="311">
        <v>0</v>
      </c>
      <c r="AL50" s="319">
        <v>0</v>
      </c>
      <c r="AM50" s="311">
        <v>0</v>
      </c>
      <c r="AN50" s="319">
        <v>0</v>
      </c>
      <c r="AO50" s="311">
        <v>0</v>
      </c>
      <c r="AP50" s="319">
        <v>0</v>
      </c>
      <c r="AQ50" s="311">
        <v>0</v>
      </c>
      <c r="AR50" s="324">
        <f t="shared" si="10"/>
        <v>3</v>
      </c>
      <c r="AS50" s="323">
        <f t="shared" si="10"/>
        <v>0</v>
      </c>
    </row>
    <row r="51" spans="1:45" ht="15.95" hidden="1" customHeight="1" outlineLevel="2" x14ac:dyDescent="0.15">
      <c r="A51" s="307" t="s">
        <v>124</v>
      </c>
      <c r="B51" s="319">
        <v>0</v>
      </c>
      <c r="C51" s="311">
        <v>0</v>
      </c>
      <c r="D51" s="319">
        <v>1</v>
      </c>
      <c r="E51" s="311">
        <v>0</v>
      </c>
      <c r="F51" s="319">
        <v>0</v>
      </c>
      <c r="G51" s="311">
        <v>0</v>
      </c>
      <c r="H51" s="319">
        <v>0</v>
      </c>
      <c r="I51" s="311">
        <v>0</v>
      </c>
      <c r="J51" s="319">
        <v>0</v>
      </c>
      <c r="K51" s="311">
        <v>0</v>
      </c>
      <c r="L51" s="319">
        <v>0</v>
      </c>
      <c r="M51" s="311">
        <v>0</v>
      </c>
      <c r="N51" s="319">
        <v>0</v>
      </c>
      <c r="O51" s="311">
        <v>0</v>
      </c>
      <c r="P51" s="319">
        <v>0</v>
      </c>
      <c r="Q51" s="311">
        <v>0</v>
      </c>
      <c r="R51" s="319">
        <v>0</v>
      </c>
      <c r="S51" s="311">
        <v>0</v>
      </c>
      <c r="T51" s="319">
        <v>0</v>
      </c>
      <c r="U51" s="311">
        <v>0</v>
      </c>
      <c r="V51" s="319">
        <v>0</v>
      </c>
      <c r="W51" s="311">
        <v>0</v>
      </c>
      <c r="X51" s="319">
        <v>0</v>
      </c>
      <c r="Y51" s="311">
        <v>0</v>
      </c>
      <c r="Z51" s="319">
        <v>0</v>
      </c>
      <c r="AA51" s="311">
        <v>0</v>
      </c>
      <c r="AB51" s="319">
        <v>0</v>
      </c>
      <c r="AC51" s="311">
        <v>0</v>
      </c>
      <c r="AD51" s="319">
        <v>0</v>
      </c>
      <c r="AE51" s="311">
        <v>0</v>
      </c>
      <c r="AF51" s="319">
        <v>0</v>
      </c>
      <c r="AG51" s="311">
        <v>0</v>
      </c>
      <c r="AH51" s="319">
        <v>0</v>
      </c>
      <c r="AI51" s="311">
        <v>0</v>
      </c>
      <c r="AJ51" s="319">
        <v>0</v>
      </c>
      <c r="AK51" s="311">
        <v>0</v>
      </c>
      <c r="AL51" s="319">
        <v>0</v>
      </c>
      <c r="AM51" s="311">
        <v>0</v>
      </c>
      <c r="AN51" s="319">
        <v>0</v>
      </c>
      <c r="AO51" s="311">
        <v>0</v>
      </c>
      <c r="AP51" s="319">
        <v>0</v>
      </c>
      <c r="AQ51" s="311">
        <v>0</v>
      </c>
      <c r="AR51" s="324">
        <f t="shared" si="10"/>
        <v>1</v>
      </c>
      <c r="AS51" s="323">
        <f t="shared" si="10"/>
        <v>0</v>
      </c>
    </row>
    <row r="52" spans="1:45" ht="15.95" hidden="1" customHeight="1" outlineLevel="2" x14ac:dyDescent="0.15">
      <c r="A52" s="307" t="s">
        <v>125</v>
      </c>
      <c r="B52" s="319">
        <v>0</v>
      </c>
      <c r="C52" s="311">
        <v>0</v>
      </c>
      <c r="D52" s="319">
        <v>0</v>
      </c>
      <c r="E52" s="311">
        <v>0</v>
      </c>
      <c r="F52" s="319">
        <v>0</v>
      </c>
      <c r="G52" s="311">
        <v>0</v>
      </c>
      <c r="H52" s="319">
        <v>0</v>
      </c>
      <c r="I52" s="311">
        <v>0</v>
      </c>
      <c r="J52" s="319">
        <v>0</v>
      </c>
      <c r="K52" s="311">
        <v>0</v>
      </c>
      <c r="L52" s="319">
        <v>0</v>
      </c>
      <c r="M52" s="311">
        <v>0</v>
      </c>
      <c r="N52" s="319">
        <v>0</v>
      </c>
      <c r="O52" s="311">
        <v>0</v>
      </c>
      <c r="P52" s="319">
        <v>0</v>
      </c>
      <c r="Q52" s="311">
        <v>0</v>
      </c>
      <c r="R52" s="319">
        <v>0</v>
      </c>
      <c r="S52" s="311">
        <v>0</v>
      </c>
      <c r="T52" s="319">
        <v>0</v>
      </c>
      <c r="U52" s="311">
        <v>0</v>
      </c>
      <c r="V52" s="319">
        <v>0</v>
      </c>
      <c r="W52" s="311">
        <v>0</v>
      </c>
      <c r="X52" s="319">
        <v>0</v>
      </c>
      <c r="Y52" s="311">
        <v>0</v>
      </c>
      <c r="Z52" s="319">
        <v>0</v>
      </c>
      <c r="AA52" s="311">
        <v>0</v>
      </c>
      <c r="AB52" s="319">
        <v>0</v>
      </c>
      <c r="AC52" s="311">
        <v>0</v>
      </c>
      <c r="AD52" s="319">
        <v>0</v>
      </c>
      <c r="AE52" s="311">
        <v>0</v>
      </c>
      <c r="AF52" s="319">
        <v>0</v>
      </c>
      <c r="AG52" s="311">
        <v>0</v>
      </c>
      <c r="AH52" s="319">
        <v>0</v>
      </c>
      <c r="AI52" s="311">
        <v>0</v>
      </c>
      <c r="AJ52" s="319">
        <v>0</v>
      </c>
      <c r="AK52" s="311">
        <v>0</v>
      </c>
      <c r="AL52" s="319">
        <v>0</v>
      </c>
      <c r="AM52" s="311">
        <v>0</v>
      </c>
      <c r="AN52" s="319">
        <v>0</v>
      </c>
      <c r="AO52" s="311">
        <v>0</v>
      </c>
      <c r="AP52" s="319">
        <v>0</v>
      </c>
      <c r="AQ52" s="311">
        <v>0</v>
      </c>
      <c r="AR52" s="324">
        <f t="shared" si="10"/>
        <v>0</v>
      </c>
      <c r="AS52" s="323">
        <f t="shared" si="10"/>
        <v>0</v>
      </c>
    </row>
    <row r="53" spans="1:45" ht="15.95" hidden="1" customHeight="1" outlineLevel="2" x14ac:dyDescent="0.15">
      <c r="A53" s="307" t="s">
        <v>126</v>
      </c>
      <c r="B53" s="319">
        <v>0</v>
      </c>
      <c r="C53" s="311">
        <v>0</v>
      </c>
      <c r="D53" s="319">
        <v>0</v>
      </c>
      <c r="E53" s="311">
        <v>0</v>
      </c>
      <c r="F53" s="319">
        <v>0</v>
      </c>
      <c r="G53" s="311">
        <v>0</v>
      </c>
      <c r="H53" s="319">
        <v>0</v>
      </c>
      <c r="I53" s="311">
        <v>0</v>
      </c>
      <c r="J53" s="319">
        <v>0</v>
      </c>
      <c r="K53" s="311">
        <v>0</v>
      </c>
      <c r="L53" s="319">
        <v>0</v>
      </c>
      <c r="M53" s="311">
        <v>0</v>
      </c>
      <c r="N53" s="319">
        <v>0</v>
      </c>
      <c r="O53" s="311">
        <v>0</v>
      </c>
      <c r="P53" s="319">
        <v>0</v>
      </c>
      <c r="Q53" s="311">
        <v>0</v>
      </c>
      <c r="R53" s="319">
        <v>0</v>
      </c>
      <c r="S53" s="311">
        <v>0</v>
      </c>
      <c r="T53" s="319">
        <v>0</v>
      </c>
      <c r="U53" s="311">
        <v>0</v>
      </c>
      <c r="V53" s="319">
        <v>0</v>
      </c>
      <c r="W53" s="311">
        <v>0</v>
      </c>
      <c r="X53" s="319">
        <v>0</v>
      </c>
      <c r="Y53" s="311">
        <v>0</v>
      </c>
      <c r="Z53" s="319">
        <v>0</v>
      </c>
      <c r="AA53" s="311">
        <v>0</v>
      </c>
      <c r="AB53" s="319">
        <v>0</v>
      </c>
      <c r="AC53" s="311">
        <v>0</v>
      </c>
      <c r="AD53" s="319">
        <v>0</v>
      </c>
      <c r="AE53" s="311">
        <v>0</v>
      </c>
      <c r="AF53" s="319">
        <v>0</v>
      </c>
      <c r="AG53" s="311">
        <v>0</v>
      </c>
      <c r="AH53" s="319">
        <v>0</v>
      </c>
      <c r="AI53" s="311">
        <v>0</v>
      </c>
      <c r="AJ53" s="319">
        <v>0</v>
      </c>
      <c r="AK53" s="311">
        <v>0</v>
      </c>
      <c r="AL53" s="319">
        <v>0</v>
      </c>
      <c r="AM53" s="311">
        <v>0</v>
      </c>
      <c r="AN53" s="319">
        <v>0</v>
      </c>
      <c r="AO53" s="311">
        <v>0</v>
      </c>
      <c r="AP53" s="319">
        <v>0</v>
      </c>
      <c r="AQ53" s="311">
        <v>0</v>
      </c>
      <c r="AR53" s="324">
        <f t="shared" si="10"/>
        <v>0</v>
      </c>
      <c r="AS53" s="323">
        <f t="shared" si="10"/>
        <v>0</v>
      </c>
    </row>
    <row r="54" spans="1:45" ht="15.95" hidden="1" customHeight="1" outlineLevel="2" x14ac:dyDescent="0.15">
      <c r="A54" s="307" t="s">
        <v>127</v>
      </c>
      <c r="B54" s="319">
        <v>0</v>
      </c>
      <c r="C54" s="311">
        <v>0</v>
      </c>
      <c r="D54" s="319">
        <v>0</v>
      </c>
      <c r="E54" s="311">
        <v>0</v>
      </c>
      <c r="F54" s="319">
        <v>0</v>
      </c>
      <c r="G54" s="311">
        <v>0</v>
      </c>
      <c r="H54" s="319">
        <v>0</v>
      </c>
      <c r="I54" s="311">
        <v>0</v>
      </c>
      <c r="J54" s="319">
        <v>0</v>
      </c>
      <c r="K54" s="311">
        <v>0</v>
      </c>
      <c r="L54" s="319">
        <v>0</v>
      </c>
      <c r="M54" s="311">
        <v>0</v>
      </c>
      <c r="N54" s="319">
        <v>0</v>
      </c>
      <c r="O54" s="311">
        <v>0</v>
      </c>
      <c r="P54" s="319">
        <v>0</v>
      </c>
      <c r="Q54" s="311">
        <v>0</v>
      </c>
      <c r="R54" s="319">
        <v>0</v>
      </c>
      <c r="S54" s="311">
        <v>0</v>
      </c>
      <c r="T54" s="319">
        <v>0</v>
      </c>
      <c r="U54" s="311">
        <v>0</v>
      </c>
      <c r="V54" s="319">
        <v>0</v>
      </c>
      <c r="W54" s="311">
        <v>0</v>
      </c>
      <c r="X54" s="319">
        <v>0</v>
      </c>
      <c r="Y54" s="311">
        <v>0</v>
      </c>
      <c r="Z54" s="319">
        <v>0</v>
      </c>
      <c r="AA54" s="311">
        <v>0</v>
      </c>
      <c r="AB54" s="319">
        <v>0</v>
      </c>
      <c r="AC54" s="311">
        <v>0</v>
      </c>
      <c r="AD54" s="319">
        <v>0</v>
      </c>
      <c r="AE54" s="311">
        <v>0</v>
      </c>
      <c r="AF54" s="319">
        <v>0</v>
      </c>
      <c r="AG54" s="311">
        <v>0</v>
      </c>
      <c r="AH54" s="319">
        <v>0</v>
      </c>
      <c r="AI54" s="311">
        <v>0</v>
      </c>
      <c r="AJ54" s="319">
        <v>0</v>
      </c>
      <c r="AK54" s="311">
        <v>0</v>
      </c>
      <c r="AL54" s="319">
        <v>0</v>
      </c>
      <c r="AM54" s="311">
        <v>0</v>
      </c>
      <c r="AN54" s="319">
        <v>0</v>
      </c>
      <c r="AO54" s="311">
        <v>0</v>
      </c>
      <c r="AP54" s="319">
        <v>0</v>
      </c>
      <c r="AQ54" s="311">
        <v>0</v>
      </c>
      <c r="AR54" s="324">
        <f t="shared" si="10"/>
        <v>0</v>
      </c>
      <c r="AS54" s="323">
        <f t="shared" si="10"/>
        <v>0</v>
      </c>
    </row>
    <row r="55" spans="1:45" ht="15.95" hidden="1" customHeight="1" outlineLevel="2" x14ac:dyDescent="0.15">
      <c r="A55" s="307" t="s">
        <v>128</v>
      </c>
      <c r="B55" s="319">
        <v>0</v>
      </c>
      <c r="C55" s="311">
        <v>0</v>
      </c>
      <c r="D55" s="319">
        <v>1</v>
      </c>
      <c r="E55" s="311">
        <v>0</v>
      </c>
      <c r="F55" s="319">
        <v>0</v>
      </c>
      <c r="G55" s="311">
        <v>0</v>
      </c>
      <c r="H55" s="319">
        <v>0</v>
      </c>
      <c r="I55" s="311">
        <v>0</v>
      </c>
      <c r="J55" s="319">
        <v>0</v>
      </c>
      <c r="K55" s="311">
        <v>0</v>
      </c>
      <c r="L55" s="319">
        <v>0</v>
      </c>
      <c r="M55" s="311">
        <v>0</v>
      </c>
      <c r="N55" s="319">
        <v>0</v>
      </c>
      <c r="O55" s="311">
        <v>0</v>
      </c>
      <c r="P55" s="319">
        <v>0</v>
      </c>
      <c r="Q55" s="311">
        <v>0</v>
      </c>
      <c r="R55" s="319">
        <v>0</v>
      </c>
      <c r="S55" s="311">
        <v>0</v>
      </c>
      <c r="T55" s="319">
        <v>0</v>
      </c>
      <c r="U55" s="311">
        <v>0</v>
      </c>
      <c r="V55" s="319">
        <v>0</v>
      </c>
      <c r="W55" s="311">
        <v>0</v>
      </c>
      <c r="X55" s="319">
        <v>0</v>
      </c>
      <c r="Y55" s="311">
        <v>0</v>
      </c>
      <c r="Z55" s="319">
        <v>0</v>
      </c>
      <c r="AA55" s="311">
        <v>0</v>
      </c>
      <c r="AB55" s="319">
        <v>0</v>
      </c>
      <c r="AC55" s="311">
        <v>0</v>
      </c>
      <c r="AD55" s="319">
        <v>0</v>
      </c>
      <c r="AE55" s="311">
        <v>0</v>
      </c>
      <c r="AF55" s="319">
        <v>0</v>
      </c>
      <c r="AG55" s="311">
        <v>0</v>
      </c>
      <c r="AH55" s="319">
        <v>0</v>
      </c>
      <c r="AI55" s="311">
        <v>0</v>
      </c>
      <c r="AJ55" s="319">
        <v>0</v>
      </c>
      <c r="AK55" s="311">
        <v>0</v>
      </c>
      <c r="AL55" s="319">
        <v>0</v>
      </c>
      <c r="AM55" s="311">
        <v>0</v>
      </c>
      <c r="AN55" s="319">
        <v>0</v>
      </c>
      <c r="AO55" s="311">
        <v>0</v>
      </c>
      <c r="AP55" s="319">
        <v>0</v>
      </c>
      <c r="AQ55" s="311">
        <v>0</v>
      </c>
      <c r="AR55" s="324">
        <f t="shared" ref="AR55:AS70" si="12">SUM(B55,D55,F55,H55,J55,L55,N55,P55,R55,T55,V55,X55,Z55,AB55,AD55,AF55,AH55,AJ55,AL55,AN55,AP55)</f>
        <v>1</v>
      </c>
      <c r="AS55" s="323">
        <f t="shared" si="12"/>
        <v>0</v>
      </c>
    </row>
    <row r="56" spans="1:45" ht="15.95" customHeight="1" outlineLevel="1" collapsed="1" x14ac:dyDescent="0.15">
      <c r="A56" s="308" t="s">
        <v>129</v>
      </c>
      <c r="B56" s="320">
        <f>SUM(B50:B55)</f>
        <v>2</v>
      </c>
      <c r="C56" s="312">
        <f t="shared" ref="C56:AS56" si="13">SUM(C50:C55)</f>
        <v>0</v>
      </c>
      <c r="D56" s="320">
        <f t="shared" si="13"/>
        <v>2</v>
      </c>
      <c r="E56" s="312">
        <f t="shared" si="13"/>
        <v>0</v>
      </c>
      <c r="F56" s="320">
        <f t="shared" si="13"/>
        <v>0</v>
      </c>
      <c r="G56" s="312">
        <f t="shared" si="13"/>
        <v>0</v>
      </c>
      <c r="H56" s="320">
        <f t="shared" si="13"/>
        <v>0</v>
      </c>
      <c r="I56" s="312">
        <f t="shared" si="13"/>
        <v>0</v>
      </c>
      <c r="J56" s="320">
        <f t="shared" si="13"/>
        <v>0</v>
      </c>
      <c r="K56" s="312">
        <f t="shared" si="13"/>
        <v>0</v>
      </c>
      <c r="L56" s="320">
        <f t="shared" si="13"/>
        <v>0</v>
      </c>
      <c r="M56" s="312">
        <f t="shared" si="13"/>
        <v>0</v>
      </c>
      <c r="N56" s="320">
        <f t="shared" si="13"/>
        <v>1</v>
      </c>
      <c r="O56" s="312">
        <f t="shared" si="13"/>
        <v>0</v>
      </c>
      <c r="P56" s="320">
        <f t="shared" si="13"/>
        <v>0</v>
      </c>
      <c r="Q56" s="312">
        <f t="shared" si="13"/>
        <v>0</v>
      </c>
      <c r="R56" s="320">
        <f t="shared" si="13"/>
        <v>0</v>
      </c>
      <c r="S56" s="312">
        <f t="shared" si="13"/>
        <v>0</v>
      </c>
      <c r="T56" s="320">
        <f t="shared" si="13"/>
        <v>0</v>
      </c>
      <c r="U56" s="312">
        <f t="shared" si="13"/>
        <v>0</v>
      </c>
      <c r="V56" s="320">
        <f t="shared" si="13"/>
        <v>0</v>
      </c>
      <c r="W56" s="312">
        <f t="shared" si="13"/>
        <v>0</v>
      </c>
      <c r="X56" s="320">
        <f t="shared" si="13"/>
        <v>0</v>
      </c>
      <c r="Y56" s="312">
        <f t="shared" si="13"/>
        <v>0</v>
      </c>
      <c r="Z56" s="320">
        <f t="shared" si="13"/>
        <v>0</v>
      </c>
      <c r="AA56" s="312">
        <f t="shared" si="13"/>
        <v>0</v>
      </c>
      <c r="AB56" s="320">
        <f t="shared" si="13"/>
        <v>0</v>
      </c>
      <c r="AC56" s="312">
        <f t="shared" si="13"/>
        <v>0</v>
      </c>
      <c r="AD56" s="320">
        <f t="shared" si="13"/>
        <v>0</v>
      </c>
      <c r="AE56" s="312">
        <f t="shared" si="13"/>
        <v>0</v>
      </c>
      <c r="AF56" s="320">
        <f t="shared" si="13"/>
        <v>0</v>
      </c>
      <c r="AG56" s="312">
        <f t="shared" si="13"/>
        <v>0</v>
      </c>
      <c r="AH56" s="320">
        <f t="shared" si="13"/>
        <v>0</v>
      </c>
      <c r="AI56" s="312">
        <f t="shared" si="13"/>
        <v>0</v>
      </c>
      <c r="AJ56" s="320">
        <f t="shared" si="13"/>
        <v>0</v>
      </c>
      <c r="AK56" s="312">
        <f t="shared" si="13"/>
        <v>0</v>
      </c>
      <c r="AL56" s="320">
        <f t="shared" si="13"/>
        <v>0</v>
      </c>
      <c r="AM56" s="312">
        <f t="shared" si="13"/>
        <v>0</v>
      </c>
      <c r="AN56" s="320">
        <f t="shared" si="13"/>
        <v>0</v>
      </c>
      <c r="AO56" s="312">
        <f t="shared" si="13"/>
        <v>0</v>
      </c>
      <c r="AP56" s="320">
        <f t="shared" si="13"/>
        <v>0</v>
      </c>
      <c r="AQ56" s="312">
        <f t="shared" si="13"/>
        <v>0</v>
      </c>
      <c r="AR56" s="325">
        <f t="shared" si="13"/>
        <v>5</v>
      </c>
      <c r="AS56" s="316">
        <f t="shared" si="13"/>
        <v>0</v>
      </c>
    </row>
    <row r="57" spans="1:45" ht="15.95" hidden="1" customHeight="1" outlineLevel="2" x14ac:dyDescent="0.15">
      <c r="A57" s="307" t="s">
        <v>130</v>
      </c>
      <c r="B57" s="319">
        <v>0</v>
      </c>
      <c r="C57" s="311">
        <v>0</v>
      </c>
      <c r="D57" s="319">
        <v>0</v>
      </c>
      <c r="E57" s="311">
        <v>0</v>
      </c>
      <c r="F57" s="319">
        <v>0</v>
      </c>
      <c r="G57" s="311">
        <v>0</v>
      </c>
      <c r="H57" s="319">
        <v>0</v>
      </c>
      <c r="I57" s="311">
        <v>0</v>
      </c>
      <c r="J57" s="319">
        <v>0</v>
      </c>
      <c r="K57" s="311">
        <v>0</v>
      </c>
      <c r="L57" s="319">
        <v>0</v>
      </c>
      <c r="M57" s="311">
        <v>0</v>
      </c>
      <c r="N57" s="319">
        <v>0</v>
      </c>
      <c r="O57" s="311">
        <v>0</v>
      </c>
      <c r="P57" s="319">
        <v>0</v>
      </c>
      <c r="Q57" s="311">
        <v>0</v>
      </c>
      <c r="R57" s="319">
        <v>0</v>
      </c>
      <c r="S57" s="311">
        <v>0</v>
      </c>
      <c r="T57" s="319">
        <v>0</v>
      </c>
      <c r="U57" s="311">
        <v>0</v>
      </c>
      <c r="V57" s="319">
        <v>0</v>
      </c>
      <c r="W57" s="311">
        <v>0</v>
      </c>
      <c r="X57" s="319">
        <v>0</v>
      </c>
      <c r="Y57" s="311">
        <v>0</v>
      </c>
      <c r="Z57" s="319">
        <v>0</v>
      </c>
      <c r="AA57" s="311">
        <v>0</v>
      </c>
      <c r="AB57" s="319">
        <v>0</v>
      </c>
      <c r="AC57" s="311">
        <v>0</v>
      </c>
      <c r="AD57" s="319">
        <v>0</v>
      </c>
      <c r="AE57" s="311">
        <v>0</v>
      </c>
      <c r="AF57" s="319">
        <v>0</v>
      </c>
      <c r="AG57" s="311">
        <v>0</v>
      </c>
      <c r="AH57" s="319">
        <v>0</v>
      </c>
      <c r="AI57" s="311">
        <v>0</v>
      </c>
      <c r="AJ57" s="319">
        <v>0</v>
      </c>
      <c r="AK57" s="311">
        <v>0</v>
      </c>
      <c r="AL57" s="319">
        <v>0</v>
      </c>
      <c r="AM57" s="311">
        <v>0</v>
      </c>
      <c r="AN57" s="319">
        <v>0</v>
      </c>
      <c r="AO57" s="311">
        <v>0</v>
      </c>
      <c r="AP57" s="319">
        <v>0</v>
      </c>
      <c r="AQ57" s="311">
        <v>0</v>
      </c>
      <c r="AR57" s="324">
        <f t="shared" si="12"/>
        <v>0</v>
      </c>
      <c r="AS57" s="323">
        <f t="shared" si="12"/>
        <v>0</v>
      </c>
    </row>
    <row r="58" spans="1:45" ht="15.95" hidden="1" customHeight="1" outlineLevel="2" x14ac:dyDescent="0.15">
      <c r="A58" s="307" t="s">
        <v>131</v>
      </c>
      <c r="B58" s="319">
        <v>0</v>
      </c>
      <c r="C58" s="311">
        <v>0</v>
      </c>
      <c r="D58" s="319">
        <v>0</v>
      </c>
      <c r="E58" s="311">
        <v>0</v>
      </c>
      <c r="F58" s="319">
        <v>1</v>
      </c>
      <c r="G58" s="311">
        <v>0</v>
      </c>
      <c r="H58" s="319">
        <v>0</v>
      </c>
      <c r="I58" s="311">
        <v>0</v>
      </c>
      <c r="J58" s="319">
        <v>0</v>
      </c>
      <c r="K58" s="311">
        <v>0</v>
      </c>
      <c r="L58" s="319">
        <v>0</v>
      </c>
      <c r="M58" s="311">
        <v>0</v>
      </c>
      <c r="N58" s="319">
        <v>0</v>
      </c>
      <c r="O58" s="311">
        <v>0</v>
      </c>
      <c r="P58" s="319">
        <v>0</v>
      </c>
      <c r="Q58" s="311">
        <v>0</v>
      </c>
      <c r="R58" s="319">
        <v>0</v>
      </c>
      <c r="S58" s="311">
        <v>0</v>
      </c>
      <c r="T58" s="319">
        <v>0</v>
      </c>
      <c r="U58" s="311">
        <v>0</v>
      </c>
      <c r="V58" s="319">
        <v>0</v>
      </c>
      <c r="W58" s="311">
        <v>0</v>
      </c>
      <c r="X58" s="319">
        <v>0</v>
      </c>
      <c r="Y58" s="311">
        <v>0</v>
      </c>
      <c r="Z58" s="319">
        <v>0</v>
      </c>
      <c r="AA58" s="311">
        <v>0</v>
      </c>
      <c r="AB58" s="319">
        <v>0</v>
      </c>
      <c r="AC58" s="311">
        <v>0</v>
      </c>
      <c r="AD58" s="319">
        <v>0</v>
      </c>
      <c r="AE58" s="311">
        <v>0</v>
      </c>
      <c r="AF58" s="319">
        <v>0</v>
      </c>
      <c r="AG58" s="311">
        <v>0</v>
      </c>
      <c r="AH58" s="319">
        <v>0</v>
      </c>
      <c r="AI58" s="311">
        <v>0</v>
      </c>
      <c r="AJ58" s="319">
        <v>0</v>
      </c>
      <c r="AK58" s="311">
        <v>0</v>
      </c>
      <c r="AL58" s="319">
        <v>0</v>
      </c>
      <c r="AM58" s="311">
        <v>0</v>
      </c>
      <c r="AN58" s="319">
        <v>0</v>
      </c>
      <c r="AO58" s="311">
        <v>0</v>
      </c>
      <c r="AP58" s="319">
        <v>0</v>
      </c>
      <c r="AQ58" s="311">
        <v>0</v>
      </c>
      <c r="AR58" s="324">
        <f t="shared" si="12"/>
        <v>1</v>
      </c>
      <c r="AS58" s="323">
        <f t="shared" si="12"/>
        <v>0</v>
      </c>
    </row>
    <row r="59" spans="1:45" ht="15.95" hidden="1" customHeight="1" outlineLevel="2" x14ac:dyDescent="0.15">
      <c r="A59" s="307" t="s">
        <v>132</v>
      </c>
      <c r="B59" s="319">
        <v>0</v>
      </c>
      <c r="C59" s="311">
        <v>0</v>
      </c>
      <c r="D59" s="319">
        <v>0</v>
      </c>
      <c r="E59" s="311">
        <v>0</v>
      </c>
      <c r="F59" s="319">
        <v>0</v>
      </c>
      <c r="G59" s="311">
        <v>0</v>
      </c>
      <c r="H59" s="319">
        <v>0</v>
      </c>
      <c r="I59" s="311">
        <v>0</v>
      </c>
      <c r="J59" s="319">
        <v>0</v>
      </c>
      <c r="K59" s="311">
        <v>0</v>
      </c>
      <c r="L59" s="319">
        <v>0</v>
      </c>
      <c r="M59" s="311">
        <v>0</v>
      </c>
      <c r="N59" s="319">
        <v>0</v>
      </c>
      <c r="O59" s="311">
        <v>0</v>
      </c>
      <c r="P59" s="319">
        <v>0</v>
      </c>
      <c r="Q59" s="311">
        <v>0</v>
      </c>
      <c r="R59" s="319">
        <v>0</v>
      </c>
      <c r="S59" s="311">
        <v>0</v>
      </c>
      <c r="T59" s="319">
        <v>0</v>
      </c>
      <c r="U59" s="311">
        <v>0</v>
      </c>
      <c r="V59" s="319">
        <v>0</v>
      </c>
      <c r="W59" s="311">
        <v>0</v>
      </c>
      <c r="X59" s="319">
        <v>0</v>
      </c>
      <c r="Y59" s="311">
        <v>0</v>
      </c>
      <c r="Z59" s="319">
        <v>0</v>
      </c>
      <c r="AA59" s="311">
        <v>0</v>
      </c>
      <c r="AB59" s="319">
        <v>0</v>
      </c>
      <c r="AC59" s="311">
        <v>0</v>
      </c>
      <c r="AD59" s="319">
        <v>0</v>
      </c>
      <c r="AE59" s="311">
        <v>0</v>
      </c>
      <c r="AF59" s="319">
        <v>0</v>
      </c>
      <c r="AG59" s="311">
        <v>0</v>
      </c>
      <c r="AH59" s="319">
        <v>0</v>
      </c>
      <c r="AI59" s="311">
        <v>0</v>
      </c>
      <c r="AJ59" s="319">
        <v>0</v>
      </c>
      <c r="AK59" s="311">
        <v>0</v>
      </c>
      <c r="AL59" s="319">
        <v>0</v>
      </c>
      <c r="AM59" s="311">
        <v>0</v>
      </c>
      <c r="AN59" s="319">
        <v>0</v>
      </c>
      <c r="AO59" s="311">
        <v>0</v>
      </c>
      <c r="AP59" s="319">
        <v>0</v>
      </c>
      <c r="AQ59" s="311">
        <v>0</v>
      </c>
      <c r="AR59" s="324">
        <f t="shared" si="12"/>
        <v>0</v>
      </c>
      <c r="AS59" s="323">
        <f t="shared" si="12"/>
        <v>0</v>
      </c>
    </row>
    <row r="60" spans="1:45" ht="15.95" customHeight="1" outlineLevel="1" collapsed="1" x14ac:dyDescent="0.15">
      <c r="A60" s="308" t="s">
        <v>133</v>
      </c>
      <c r="B60" s="320">
        <f>SUM(B57:B59)</f>
        <v>0</v>
      </c>
      <c r="C60" s="312">
        <f t="shared" ref="C60:AS60" si="14">SUM(C57:C59)</f>
        <v>0</v>
      </c>
      <c r="D60" s="320">
        <f t="shared" si="14"/>
        <v>0</v>
      </c>
      <c r="E60" s="312">
        <f t="shared" si="14"/>
        <v>0</v>
      </c>
      <c r="F60" s="320">
        <f t="shared" si="14"/>
        <v>1</v>
      </c>
      <c r="G60" s="312">
        <f t="shared" si="14"/>
        <v>0</v>
      </c>
      <c r="H60" s="320">
        <f t="shared" si="14"/>
        <v>0</v>
      </c>
      <c r="I60" s="312">
        <f t="shared" si="14"/>
        <v>0</v>
      </c>
      <c r="J60" s="320">
        <f t="shared" si="14"/>
        <v>0</v>
      </c>
      <c r="K60" s="312">
        <f t="shared" si="14"/>
        <v>0</v>
      </c>
      <c r="L60" s="320">
        <f t="shared" si="14"/>
        <v>0</v>
      </c>
      <c r="M60" s="312">
        <f t="shared" si="14"/>
        <v>0</v>
      </c>
      <c r="N60" s="320">
        <f t="shared" si="14"/>
        <v>0</v>
      </c>
      <c r="O60" s="312">
        <f t="shared" si="14"/>
        <v>0</v>
      </c>
      <c r="P60" s="320">
        <f t="shared" si="14"/>
        <v>0</v>
      </c>
      <c r="Q60" s="312">
        <f t="shared" si="14"/>
        <v>0</v>
      </c>
      <c r="R60" s="320">
        <f t="shared" si="14"/>
        <v>0</v>
      </c>
      <c r="S60" s="312">
        <f t="shared" si="14"/>
        <v>0</v>
      </c>
      <c r="T60" s="320">
        <f t="shared" si="14"/>
        <v>0</v>
      </c>
      <c r="U60" s="312">
        <f t="shared" si="14"/>
        <v>0</v>
      </c>
      <c r="V60" s="320">
        <f t="shared" si="14"/>
        <v>0</v>
      </c>
      <c r="W60" s="312">
        <f t="shared" si="14"/>
        <v>0</v>
      </c>
      <c r="X60" s="320">
        <f t="shared" si="14"/>
        <v>0</v>
      </c>
      <c r="Y60" s="312">
        <f t="shared" si="14"/>
        <v>0</v>
      </c>
      <c r="Z60" s="320">
        <f t="shared" si="14"/>
        <v>0</v>
      </c>
      <c r="AA60" s="312">
        <f t="shared" si="14"/>
        <v>0</v>
      </c>
      <c r="AB60" s="320">
        <f t="shared" si="14"/>
        <v>0</v>
      </c>
      <c r="AC60" s="312">
        <f t="shared" si="14"/>
        <v>0</v>
      </c>
      <c r="AD60" s="320">
        <f t="shared" si="14"/>
        <v>0</v>
      </c>
      <c r="AE60" s="312">
        <f t="shared" si="14"/>
        <v>0</v>
      </c>
      <c r="AF60" s="320">
        <f t="shared" si="14"/>
        <v>0</v>
      </c>
      <c r="AG60" s="312">
        <f t="shared" si="14"/>
        <v>0</v>
      </c>
      <c r="AH60" s="320">
        <f t="shared" si="14"/>
        <v>0</v>
      </c>
      <c r="AI60" s="312">
        <f t="shared" si="14"/>
        <v>0</v>
      </c>
      <c r="AJ60" s="320">
        <f t="shared" si="14"/>
        <v>0</v>
      </c>
      <c r="AK60" s="312">
        <f t="shared" si="14"/>
        <v>0</v>
      </c>
      <c r="AL60" s="320">
        <f t="shared" si="14"/>
        <v>0</v>
      </c>
      <c r="AM60" s="312">
        <f t="shared" si="14"/>
        <v>0</v>
      </c>
      <c r="AN60" s="320">
        <f t="shared" si="14"/>
        <v>0</v>
      </c>
      <c r="AO60" s="312">
        <f t="shared" si="14"/>
        <v>0</v>
      </c>
      <c r="AP60" s="320">
        <f t="shared" si="14"/>
        <v>0</v>
      </c>
      <c r="AQ60" s="312">
        <f t="shared" si="14"/>
        <v>0</v>
      </c>
      <c r="AR60" s="325">
        <f t="shared" si="14"/>
        <v>1</v>
      </c>
      <c r="AS60" s="316">
        <f t="shared" si="14"/>
        <v>0</v>
      </c>
    </row>
    <row r="61" spans="1:45" ht="15.95" hidden="1" customHeight="1" outlineLevel="2" x14ac:dyDescent="0.15">
      <c r="A61" s="307" t="s">
        <v>134</v>
      </c>
      <c r="B61" s="319">
        <v>0</v>
      </c>
      <c r="C61" s="311">
        <v>0</v>
      </c>
      <c r="D61" s="319">
        <v>0</v>
      </c>
      <c r="E61" s="311">
        <v>0</v>
      </c>
      <c r="F61" s="319">
        <v>0</v>
      </c>
      <c r="G61" s="311">
        <v>0</v>
      </c>
      <c r="H61" s="319">
        <v>0</v>
      </c>
      <c r="I61" s="311">
        <v>0</v>
      </c>
      <c r="J61" s="319">
        <v>0</v>
      </c>
      <c r="K61" s="311">
        <v>0</v>
      </c>
      <c r="L61" s="319">
        <v>0</v>
      </c>
      <c r="M61" s="311">
        <v>0</v>
      </c>
      <c r="N61" s="319">
        <v>0</v>
      </c>
      <c r="O61" s="311">
        <v>0</v>
      </c>
      <c r="P61" s="319">
        <v>0</v>
      </c>
      <c r="Q61" s="311">
        <v>0</v>
      </c>
      <c r="R61" s="319">
        <v>0</v>
      </c>
      <c r="S61" s="311">
        <v>0</v>
      </c>
      <c r="T61" s="319">
        <v>0</v>
      </c>
      <c r="U61" s="311">
        <v>0</v>
      </c>
      <c r="V61" s="319">
        <v>0</v>
      </c>
      <c r="W61" s="311">
        <v>0</v>
      </c>
      <c r="X61" s="319">
        <v>0</v>
      </c>
      <c r="Y61" s="311">
        <v>0</v>
      </c>
      <c r="Z61" s="319">
        <v>0</v>
      </c>
      <c r="AA61" s="311">
        <v>0</v>
      </c>
      <c r="AB61" s="319">
        <v>0</v>
      </c>
      <c r="AC61" s="311">
        <v>0</v>
      </c>
      <c r="AD61" s="319">
        <v>0</v>
      </c>
      <c r="AE61" s="311">
        <v>0</v>
      </c>
      <c r="AF61" s="319">
        <v>0</v>
      </c>
      <c r="AG61" s="311">
        <v>0</v>
      </c>
      <c r="AH61" s="319">
        <v>0</v>
      </c>
      <c r="AI61" s="311">
        <v>0</v>
      </c>
      <c r="AJ61" s="319">
        <v>0</v>
      </c>
      <c r="AK61" s="311">
        <v>0</v>
      </c>
      <c r="AL61" s="319">
        <v>0</v>
      </c>
      <c r="AM61" s="311">
        <v>0</v>
      </c>
      <c r="AN61" s="319">
        <v>0</v>
      </c>
      <c r="AO61" s="311">
        <v>0</v>
      </c>
      <c r="AP61" s="319">
        <v>0</v>
      </c>
      <c r="AQ61" s="311">
        <v>0</v>
      </c>
      <c r="AR61" s="324">
        <f t="shared" si="12"/>
        <v>0</v>
      </c>
      <c r="AS61" s="323">
        <f t="shared" si="12"/>
        <v>0</v>
      </c>
    </row>
    <row r="62" spans="1:45" ht="15.95" hidden="1" customHeight="1" outlineLevel="2" x14ac:dyDescent="0.15">
      <c r="A62" s="307" t="s">
        <v>135</v>
      </c>
      <c r="B62" s="319">
        <v>0</v>
      </c>
      <c r="C62" s="311">
        <v>0</v>
      </c>
      <c r="D62" s="319">
        <v>0</v>
      </c>
      <c r="E62" s="311">
        <v>0</v>
      </c>
      <c r="F62" s="319">
        <v>0</v>
      </c>
      <c r="G62" s="311">
        <v>0</v>
      </c>
      <c r="H62" s="319">
        <v>0</v>
      </c>
      <c r="I62" s="311">
        <v>0</v>
      </c>
      <c r="J62" s="319">
        <v>0</v>
      </c>
      <c r="K62" s="311">
        <v>0</v>
      </c>
      <c r="L62" s="319">
        <v>0</v>
      </c>
      <c r="M62" s="311">
        <v>0</v>
      </c>
      <c r="N62" s="319">
        <v>0</v>
      </c>
      <c r="O62" s="311">
        <v>0</v>
      </c>
      <c r="P62" s="319">
        <v>0</v>
      </c>
      <c r="Q62" s="311">
        <v>0</v>
      </c>
      <c r="R62" s="319">
        <v>0</v>
      </c>
      <c r="S62" s="311">
        <v>0</v>
      </c>
      <c r="T62" s="319">
        <v>0</v>
      </c>
      <c r="U62" s="311">
        <v>0</v>
      </c>
      <c r="V62" s="319">
        <v>0</v>
      </c>
      <c r="W62" s="311">
        <v>0</v>
      </c>
      <c r="X62" s="319">
        <v>0</v>
      </c>
      <c r="Y62" s="311">
        <v>0</v>
      </c>
      <c r="Z62" s="319">
        <v>0</v>
      </c>
      <c r="AA62" s="311">
        <v>0</v>
      </c>
      <c r="AB62" s="319">
        <v>0</v>
      </c>
      <c r="AC62" s="311">
        <v>0</v>
      </c>
      <c r="AD62" s="319">
        <v>0</v>
      </c>
      <c r="AE62" s="311">
        <v>0</v>
      </c>
      <c r="AF62" s="319">
        <v>0</v>
      </c>
      <c r="AG62" s="311">
        <v>0</v>
      </c>
      <c r="AH62" s="319">
        <v>0</v>
      </c>
      <c r="AI62" s="311">
        <v>0</v>
      </c>
      <c r="AJ62" s="319">
        <v>0</v>
      </c>
      <c r="AK62" s="311">
        <v>0</v>
      </c>
      <c r="AL62" s="319">
        <v>0</v>
      </c>
      <c r="AM62" s="311">
        <v>0</v>
      </c>
      <c r="AN62" s="319">
        <v>0</v>
      </c>
      <c r="AO62" s="311">
        <v>0</v>
      </c>
      <c r="AP62" s="319">
        <v>0</v>
      </c>
      <c r="AQ62" s="311">
        <v>0</v>
      </c>
      <c r="AR62" s="324">
        <f t="shared" si="12"/>
        <v>0</v>
      </c>
      <c r="AS62" s="323">
        <f t="shared" si="12"/>
        <v>0</v>
      </c>
    </row>
    <row r="63" spans="1:45" ht="15.95" hidden="1" customHeight="1" outlineLevel="2" x14ac:dyDescent="0.15">
      <c r="A63" s="307" t="s">
        <v>136</v>
      </c>
      <c r="B63" s="319">
        <v>0</v>
      </c>
      <c r="C63" s="311">
        <v>0</v>
      </c>
      <c r="D63" s="319">
        <v>0</v>
      </c>
      <c r="E63" s="311">
        <v>0</v>
      </c>
      <c r="F63" s="319">
        <v>0</v>
      </c>
      <c r="G63" s="311">
        <v>0</v>
      </c>
      <c r="H63" s="319">
        <v>0</v>
      </c>
      <c r="I63" s="311">
        <v>0</v>
      </c>
      <c r="J63" s="319">
        <v>0</v>
      </c>
      <c r="K63" s="311">
        <v>0</v>
      </c>
      <c r="L63" s="319">
        <v>0</v>
      </c>
      <c r="M63" s="311">
        <v>0</v>
      </c>
      <c r="N63" s="319">
        <v>0</v>
      </c>
      <c r="O63" s="311">
        <v>0</v>
      </c>
      <c r="P63" s="319">
        <v>0</v>
      </c>
      <c r="Q63" s="311">
        <v>0</v>
      </c>
      <c r="R63" s="319">
        <v>0</v>
      </c>
      <c r="S63" s="311">
        <v>0</v>
      </c>
      <c r="T63" s="319">
        <v>0</v>
      </c>
      <c r="U63" s="311">
        <v>0</v>
      </c>
      <c r="V63" s="319">
        <v>0</v>
      </c>
      <c r="W63" s="311">
        <v>0</v>
      </c>
      <c r="X63" s="319">
        <v>0</v>
      </c>
      <c r="Y63" s="311">
        <v>0</v>
      </c>
      <c r="Z63" s="319">
        <v>0</v>
      </c>
      <c r="AA63" s="311">
        <v>0</v>
      </c>
      <c r="AB63" s="319">
        <v>0</v>
      </c>
      <c r="AC63" s="311">
        <v>0</v>
      </c>
      <c r="AD63" s="319">
        <v>0</v>
      </c>
      <c r="AE63" s="311">
        <v>0</v>
      </c>
      <c r="AF63" s="319">
        <v>0</v>
      </c>
      <c r="AG63" s="311">
        <v>0</v>
      </c>
      <c r="AH63" s="319">
        <v>0</v>
      </c>
      <c r="AI63" s="311">
        <v>0</v>
      </c>
      <c r="AJ63" s="319">
        <v>0</v>
      </c>
      <c r="AK63" s="311">
        <v>0</v>
      </c>
      <c r="AL63" s="319">
        <v>0</v>
      </c>
      <c r="AM63" s="311">
        <v>0</v>
      </c>
      <c r="AN63" s="319">
        <v>0</v>
      </c>
      <c r="AO63" s="311">
        <v>0</v>
      </c>
      <c r="AP63" s="319">
        <v>0</v>
      </c>
      <c r="AQ63" s="311">
        <v>0</v>
      </c>
      <c r="AR63" s="324">
        <f t="shared" si="12"/>
        <v>0</v>
      </c>
      <c r="AS63" s="323">
        <f t="shared" si="12"/>
        <v>0</v>
      </c>
    </row>
    <row r="64" spans="1:45" ht="15.95" customHeight="1" outlineLevel="1" collapsed="1" x14ac:dyDescent="0.15">
      <c r="A64" s="308" t="s">
        <v>137</v>
      </c>
      <c r="B64" s="320">
        <f>SUM(B61:B63)</f>
        <v>0</v>
      </c>
      <c r="C64" s="312">
        <f t="shared" ref="C64:AS64" si="15">SUM(C61:C63)</f>
        <v>0</v>
      </c>
      <c r="D64" s="320">
        <f t="shared" si="15"/>
        <v>0</v>
      </c>
      <c r="E64" s="312">
        <f t="shared" si="15"/>
        <v>0</v>
      </c>
      <c r="F64" s="320">
        <f t="shared" si="15"/>
        <v>0</v>
      </c>
      <c r="G64" s="312">
        <f t="shared" si="15"/>
        <v>0</v>
      </c>
      <c r="H64" s="320">
        <f t="shared" si="15"/>
        <v>0</v>
      </c>
      <c r="I64" s="312">
        <f t="shared" si="15"/>
        <v>0</v>
      </c>
      <c r="J64" s="320">
        <f t="shared" si="15"/>
        <v>0</v>
      </c>
      <c r="K64" s="312">
        <f t="shared" si="15"/>
        <v>0</v>
      </c>
      <c r="L64" s="320">
        <f t="shared" si="15"/>
        <v>0</v>
      </c>
      <c r="M64" s="312">
        <f t="shared" si="15"/>
        <v>0</v>
      </c>
      <c r="N64" s="320">
        <f t="shared" si="15"/>
        <v>0</v>
      </c>
      <c r="O64" s="312">
        <f t="shared" si="15"/>
        <v>0</v>
      </c>
      <c r="P64" s="320">
        <f t="shared" si="15"/>
        <v>0</v>
      </c>
      <c r="Q64" s="312">
        <f t="shared" si="15"/>
        <v>0</v>
      </c>
      <c r="R64" s="320">
        <f t="shared" si="15"/>
        <v>0</v>
      </c>
      <c r="S64" s="312">
        <f t="shared" si="15"/>
        <v>0</v>
      </c>
      <c r="T64" s="320">
        <f t="shared" si="15"/>
        <v>0</v>
      </c>
      <c r="U64" s="312">
        <f t="shared" si="15"/>
        <v>0</v>
      </c>
      <c r="V64" s="320">
        <f t="shared" si="15"/>
        <v>0</v>
      </c>
      <c r="W64" s="312">
        <f t="shared" si="15"/>
        <v>0</v>
      </c>
      <c r="X64" s="320">
        <f t="shared" si="15"/>
        <v>0</v>
      </c>
      <c r="Y64" s="312">
        <f t="shared" si="15"/>
        <v>0</v>
      </c>
      <c r="Z64" s="320">
        <f t="shared" si="15"/>
        <v>0</v>
      </c>
      <c r="AA64" s="312">
        <f t="shared" si="15"/>
        <v>0</v>
      </c>
      <c r="AB64" s="320">
        <f t="shared" si="15"/>
        <v>0</v>
      </c>
      <c r="AC64" s="312">
        <f t="shared" si="15"/>
        <v>0</v>
      </c>
      <c r="AD64" s="320">
        <f t="shared" si="15"/>
        <v>0</v>
      </c>
      <c r="AE64" s="312">
        <f t="shared" si="15"/>
        <v>0</v>
      </c>
      <c r="AF64" s="320">
        <f t="shared" si="15"/>
        <v>0</v>
      </c>
      <c r="AG64" s="312">
        <f t="shared" si="15"/>
        <v>0</v>
      </c>
      <c r="AH64" s="320">
        <f t="shared" si="15"/>
        <v>0</v>
      </c>
      <c r="AI64" s="312">
        <f t="shared" si="15"/>
        <v>0</v>
      </c>
      <c r="AJ64" s="320">
        <f t="shared" si="15"/>
        <v>0</v>
      </c>
      <c r="AK64" s="312">
        <f t="shared" si="15"/>
        <v>0</v>
      </c>
      <c r="AL64" s="320">
        <f t="shared" si="15"/>
        <v>0</v>
      </c>
      <c r="AM64" s="312">
        <f t="shared" si="15"/>
        <v>0</v>
      </c>
      <c r="AN64" s="320">
        <f t="shared" si="15"/>
        <v>0</v>
      </c>
      <c r="AO64" s="312">
        <f t="shared" si="15"/>
        <v>0</v>
      </c>
      <c r="AP64" s="320">
        <f t="shared" si="15"/>
        <v>0</v>
      </c>
      <c r="AQ64" s="312">
        <f t="shared" si="15"/>
        <v>0</v>
      </c>
      <c r="AR64" s="325">
        <f t="shared" si="15"/>
        <v>0</v>
      </c>
      <c r="AS64" s="316">
        <f t="shared" si="15"/>
        <v>0</v>
      </c>
    </row>
    <row r="65" spans="1:45" ht="15.95" hidden="1" customHeight="1" outlineLevel="2" x14ac:dyDescent="0.15">
      <c r="A65" s="307" t="s">
        <v>138</v>
      </c>
      <c r="B65" s="319">
        <v>0</v>
      </c>
      <c r="C65" s="311">
        <v>0</v>
      </c>
      <c r="D65" s="319">
        <v>0</v>
      </c>
      <c r="E65" s="311">
        <v>0</v>
      </c>
      <c r="F65" s="319">
        <v>0</v>
      </c>
      <c r="G65" s="311">
        <v>0</v>
      </c>
      <c r="H65" s="319">
        <v>0</v>
      </c>
      <c r="I65" s="311">
        <v>0</v>
      </c>
      <c r="J65" s="319">
        <v>0</v>
      </c>
      <c r="K65" s="311">
        <v>0</v>
      </c>
      <c r="L65" s="319">
        <v>0</v>
      </c>
      <c r="M65" s="311">
        <v>0</v>
      </c>
      <c r="N65" s="319">
        <v>0</v>
      </c>
      <c r="O65" s="311">
        <v>0</v>
      </c>
      <c r="P65" s="319">
        <v>0</v>
      </c>
      <c r="Q65" s="311">
        <v>0</v>
      </c>
      <c r="R65" s="319">
        <v>0</v>
      </c>
      <c r="S65" s="311">
        <v>0</v>
      </c>
      <c r="T65" s="319">
        <v>0</v>
      </c>
      <c r="U65" s="311">
        <v>0</v>
      </c>
      <c r="V65" s="319">
        <v>0</v>
      </c>
      <c r="W65" s="311">
        <v>0</v>
      </c>
      <c r="X65" s="319">
        <v>0</v>
      </c>
      <c r="Y65" s="311">
        <v>0</v>
      </c>
      <c r="Z65" s="319">
        <v>0</v>
      </c>
      <c r="AA65" s="311">
        <v>0</v>
      </c>
      <c r="AB65" s="319">
        <v>0</v>
      </c>
      <c r="AC65" s="311">
        <v>0</v>
      </c>
      <c r="AD65" s="319">
        <v>0</v>
      </c>
      <c r="AE65" s="311">
        <v>0</v>
      </c>
      <c r="AF65" s="319">
        <v>0</v>
      </c>
      <c r="AG65" s="311">
        <v>0</v>
      </c>
      <c r="AH65" s="319">
        <v>0</v>
      </c>
      <c r="AI65" s="311">
        <v>0</v>
      </c>
      <c r="AJ65" s="319">
        <v>0</v>
      </c>
      <c r="AK65" s="311">
        <v>0</v>
      </c>
      <c r="AL65" s="319">
        <v>0</v>
      </c>
      <c r="AM65" s="311">
        <v>0</v>
      </c>
      <c r="AN65" s="319">
        <v>0</v>
      </c>
      <c r="AO65" s="311">
        <v>0</v>
      </c>
      <c r="AP65" s="319">
        <v>0</v>
      </c>
      <c r="AQ65" s="311">
        <v>0</v>
      </c>
      <c r="AR65" s="324">
        <f t="shared" si="12"/>
        <v>0</v>
      </c>
      <c r="AS65" s="323">
        <f t="shared" si="12"/>
        <v>0</v>
      </c>
    </row>
    <row r="66" spans="1:45" ht="15.95" hidden="1" customHeight="1" outlineLevel="2" x14ac:dyDescent="0.15">
      <c r="A66" s="307" t="s">
        <v>139</v>
      </c>
      <c r="B66" s="319">
        <v>0</v>
      </c>
      <c r="C66" s="311">
        <v>0</v>
      </c>
      <c r="D66" s="319">
        <v>0</v>
      </c>
      <c r="E66" s="311">
        <v>0</v>
      </c>
      <c r="F66" s="319">
        <v>0</v>
      </c>
      <c r="G66" s="311">
        <v>0</v>
      </c>
      <c r="H66" s="319">
        <v>0</v>
      </c>
      <c r="I66" s="311">
        <v>0</v>
      </c>
      <c r="J66" s="319">
        <v>0</v>
      </c>
      <c r="K66" s="311">
        <v>0</v>
      </c>
      <c r="L66" s="319">
        <v>0</v>
      </c>
      <c r="M66" s="311">
        <v>0</v>
      </c>
      <c r="N66" s="319">
        <v>0</v>
      </c>
      <c r="O66" s="311">
        <v>0</v>
      </c>
      <c r="P66" s="319">
        <v>0</v>
      </c>
      <c r="Q66" s="311">
        <v>0</v>
      </c>
      <c r="R66" s="319">
        <v>0</v>
      </c>
      <c r="S66" s="311">
        <v>0</v>
      </c>
      <c r="T66" s="319">
        <v>0</v>
      </c>
      <c r="U66" s="311">
        <v>0</v>
      </c>
      <c r="V66" s="319">
        <v>0</v>
      </c>
      <c r="W66" s="311">
        <v>0</v>
      </c>
      <c r="X66" s="319">
        <v>0</v>
      </c>
      <c r="Y66" s="311">
        <v>0</v>
      </c>
      <c r="Z66" s="319">
        <v>0</v>
      </c>
      <c r="AA66" s="311">
        <v>0</v>
      </c>
      <c r="AB66" s="319">
        <v>0</v>
      </c>
      <c r="AC66" s="311">
        <v>0</v>
      </c>
      <c r="AD66" s="319">
        <v>0</v>
      </c>
      <c r="AE66" s="311">
        <v>0</v>
      </c>
      <c r="AF66" s="319">
        <v>0</v>
      </c>
      <c r="AG66" s="311">
        <v>0</v>
      </c>
      <c r="AH66" s="319">
        <v>0</v>
      </c>
      <c r="AI66" s="311">
        <v>0</v>
      </c>
      <c r="AJ66" s="319">
        <v>0</v>
      </c>
      <c r="AK66" s="311">
        <v>0</v>
      </c>
      <c r="AL66" s="319">
        <v>0</v>
      </c>
      <c r="AM66" s="311">
        <v>0</v>
      </c>
      <c r="AN66" s="319">
        <v>0</v>
      </c>
      <c r="AO66" s="311">
        <v>0</v>
      </c>
      <c r="AP66" s="319">
        <v>0</v>
      </c>
      <c r="AQ66" s="311">
        <v>0</v>
      </c>
      <c r="AR66" s="324">
        <f t="shared" si="12"/>
        <v>0</v>
      </c>
      <c r="AS66" s="323">
        <f t="shared" si="12"/>
        <v>0</v>
      </c>
    </row>
    <row r="67" spans="1:45" ht="15.95" hidden="1" customHeight="1" outlineLevel="2" x14ac:dyDescent="0.15">
      <c r="A67" s="307" t="s">
        <v>140</v>
      </c>
      <c r="B67" s="319">
        <v>0</v>
      </c>
      <c r="C67" s="311">
        <v>0</v>
      </c>
      <c r="D67" s="319">
        <v>0</v>
      </c>
      <c r="E67" s="311">
        <v>0</v>
      </c>
      <c r="F67" s="319">
        <v>0</v>
      </c>
      <c r="G67" s="311">
        <v>0</v>
      </c>
      <c r="H67" s="319">
        <v>0</v>
      </c>
      <c r="I67" s="311">
        <v>0</v>
      </c>
      <c r="J67" s="319">
        <v>0</v>
      </c>
      <c r="K67" s="311">
        <v>0</v>
      </c>
      <c r="L67" s="319">
        <v>0</v>
      </c>
      <c r="M67" s="311">
        <v>0</v>
      </c>
      <c r="N67" s="319">
        <v>1</v>
      </c>
      <c r="O67" s="311">
        <v>0</v>
      </c>
      <c r="P67" s="319">
        <v>1</v>
      </c>
      <c r="Q67" s="311">
        <v>0</v>
      </c>
      <c r="R67" s="319">
        <v>0</v>
      </c>
      <c r="S67" s="311">
        <v>0</v>
      </c>
      <c r="T67" s="319">
        <v>0</v>
      </c>
      <c r="U67" s="311">
        <v>0</v>
      </c>
      <c r="V67" s="319">
        <v>0</v>
      </c>
      <c r="W67" s="311">
        <v>0</v>
      </c>
      <c r="X67" s="319">
        <v>0</v>
      </c>
      <c r="Y67" s="311">
        <v>0</v>
      </c>
      <c r="Z67" s="319">
        <v>0</v>
      </c>
      <c r="AA67" s="311">
        <v>0</v>
      </c>
      <c r="AB67" s="319">
        <v>0</v>
      </c>
      <c r="AC67" s="311">
        <v>0</v>
      </c>
      <c r="AD67" s="319">
        <v>0</v>
      </c>
      <c r="AE67" s="311">
        <v>0</v>
      </c>
      <c r="AF67" s="319">
        <v>0</v>
      </c>
      <c r="AG67" s="311">
        <v>0</v>
      </c>
      <c r="AH67" s="319">
        <v>0</v>
      </c>
      <c r="AI67" s="311">
        <v>0</v>
      </c>
      <c r="AJ67" s="319">
        <v>0</v>
      </c>
      <c r="AK67" s="311">
        <v>0</v>
      </c>
      <c r="AL67" s="319">
        <v>0</v>
      </c>
      <c r="AM67" s="311">
        <v>0</v>
      </c>
      <c r="AN67" s="319">
        <v>0</v>
      </c>
      <c r="AO67" s="311">
        <v>0</v>
      </c>
      <c r="AP67" s="319">
        <v>0</v>
      </c>
      <c r="AQ67" s="311">
        <v>0</v>
      </c>
      <c r="AR67" s="324">
        <f t="shared" si="12"/>
        <v>2</v>
      </c>
      <c r="AS67" s="323">
        <f t="shared" si="12"/>
        <v>0</v>
      </c>
    </row>
    <row r="68" spans="1:45" ht="15.95" hidden="1" customHeight="1" outlineLevel="2" x14ac:dyDescent="0.15">
      <c r="A68" s="307" t="s">
        <v>141</v>
      </c>
      <c r="B68" s="319">
        <v>0</v>
      </c>
      <c r="C68" s="311">
        <v>0</v>
      </c>
      <c r="D68" s="319">
        <v>0</v>
      </c>
      <c r="E68" s="311">
        <v>0</v>
      </c>
      <c r="F68" s="319">
        <v>0</v>
      </c>
      <c r="G68" s="311">
        <v>0</v>
      </c>
      <c r="H68" s="319">
        <v>0</v>
      </c>
      <c r="I68" s="311">
        <v>0</v>
      </c>
      <c r="J68" s="319">
        <v>0</v>
      </c>
      <c r="K68" s="311">
        <v>0</v>
      </c>
      <c r="L68" s="319">
        <v>0</v>
      </c>
      <c r="M68" s="311">
        <v>0</v>
      </c>
      <c r="N68" s="319">
        <v>0</v>
      </c>
      <c r="O68" s="311">
        <v>0</v>
      </c>
      <c r="P68" s="319">
        <v>0</v>
      </c>
      <c r="Q68" s="311">
        <v>0</v>
      </c>
      <c r="R68" s="319">
        <v>0</v>
      </c>
      <c r="S68" s="311">
        <v>0</v>
      </c>
      <c r="T68" s="319">
        <v>0</v>
      </c>
      <c r="U68" s="311">
        <v>0</v>
      </c>
      <c r="V68" s="319">
        <v>0</v>
      </c>
      <c r="W68" s="311">
        <v>0</v>
      </c>
      <c r="X68" s="319">
        <v>0</v>
      </c>
      <c r="Y68" s="311">
        <v>0</v>
      </c>
      <c r="Z68" s="319">
        <v>0</v>
      </c>
      <c r="AA68" s="311">
        <v>0</v>
      </c>
      <c r="AB68" s="319">
        <v>0</v>
      </c>
      <c r="AC68" s="311">
        <v>0</v>
      </c>
      <c r="AD68" s="319">
        <v>0</v>
      </c>
      <c r="AE68" s="311">
        <v>0</v>
      </c>
      <c r="AF68" s="319">
        <v>0</v>
      </c>
      <c r="AG68" s="311">
        <v>0</v>
      </c>
      <c r="AH68" s="319">
        <v>0</v>
      </c>
      <c r="AI68" s="311">
        <v>0</v>
      </c>
      <c r="AJ68" s="319">
        <v>0</v>
      </c>
      <c r="AK68" s="311">
        <v>0</v>
      </c>
      <c r="AL68" s="319">
        <v>0</v>
      </c>
      <c r="AM68" s="311">
        <v>0</v>
      </c>
      <c r="AN68" s="319">
        <v>0</v>
      </c>
      <c r="AO68" s="311">
        <v>0</v>
      </c>
      <c r="AP68" s="319">
        <v>0</v>
      </c>
      <c r="AQ68" s="311">
        <v>0</v>
      </c>
      <c r="AR68" s="324">
        <f t="shared" si="12"/>
        <v>0</v>
      </c>
      <c r="AS68" s="323">
        <f t="shared" si="12"/>
        <v>0</v>
      </c>
    </row>
    <row r="69" spans="1:45" ht="15.95" hidden="1" customHeight="1" outlineLevel="2" x14ac:dyDescent="0.15">
      <c r="A69" s="307" t="s">
        <v>142</v>
      </c>
      <c r="B69" s="319">
        <v>2</v>
      </c>
      <c r="C69" s="311">
        <v>0</v>
      </c>
      <c r="D69" s="319">
        <v>0</v>
      </c>
      <c r="E69" s="311">
        <v>0</v>
      </c>
      <c r="F69" s="319">
        <v>0</v>
      </c>
      <c r="G69" s="311">
        <v>0</v>
      </c>
      <c r="H69" s="319">
        <v>2</v>
      </c>
      <c r="I69" s="311">
        <v>0</v>
      </c>
      <c r="J69" s="319">
        <v>0</v>
      </c>
      <c r="K69" s="311">
        <v>0</v>
      </c>
      <c r="L69" s="319">
        <v>1</v>
      </c>
      <c r="M69" s="311">
        <v>0</v>
      </c>
      <c r="N69" s="319">
        <v>3</v>
      </c>
      <c r="O69" s="311">
        <v>0</v>
      </c>
      <c r="P69" s="319">
        <v>0</v>
      </c>
      <c r="Q69" s="311">
        <v>0</v>
      </c>
      <c r="R69" s="319">
        <v>0</v>
      </c>
      <c r="S69" s="311">
        <v>0</v>
      </c>
      <c r="T69" s="319">
        <v>0</v>
      </c>
      <c r="U69" s="311">
        <v>0</v>
      </c>
      <c r="V69" s="319">
        <v>0</v>
      </c>
      <c r="W69" s="311">
        <v>0</v>
      </c>
      <c r="X69" s="319">
        <v>0</v>
      </c>
      <c r="Y69" s="311">
        <v>0</v>
      </c>
      <c r="Z69" s="319">
        <v>0</v>
      </c>
      <c r="AA69" s="311">
        <v>0</v>
      </c>
      <c r="AB69" s="319">
        <v>0</v>
      </c>
      <c r="AC69" s="311">
        <v>0</v>
      </c>
      <c r="AD69" s="319">
        <v>0</v>
      </c>
      <c r="AE69" s="311">
        <v>0</v>
      </c>
      <c r="AF69" s="319">
        <v>0</v>
      </c>
      <c r="AG69" s="311">
        <v>0</v>
      </c>
      <c r="AH69" s="319">
        <v>0</v>
      </c>
      <c r="AI69" s="311">
        <v>0</v>
      </c>
      <c r="AJ69" s="319">
        <v>0</v>
      </c>
      <c r="AK69" s="311">
        <v>0</v>
      </c>
      <c r="AL69" s="319">
        <v>0</v>
      </c>
      <c r="AM69" s="311">
        <v>0</v>
      </c>
      <c r="AN69" s="319">
        <v>0</v>
      </c>
      <c r="AO69" s="311">
        <v>0</v>
      </c>
      <c r="AP69" s="319">
        <v>0</v>
      </c>
      <c r="AQ69" s="311">
        <v>0</v>
      </c>
      <c r="AR69" s="324">
        <f t="shared" si="12"/>
        <v>8</v>
      </c>
      <c r="AS69" s="323">
        <f t="shared" si="12"/>
        <v>0</v>
      </c>
    </row>
    <row r="70" spans="1:45" ht="15.95" customHeight="1" outlineLevel="1" collapsed="1" x14ac:dyDescent="0.15">
      <c r="A70" s="308" t="s">
        <v>143</v>
      </c>
      <c r="B70" s="320">
        <f>SUM(B65:B69)</f>
        <v>2</v>
      </c>
      <c r="C70" s="312">
        <f t="shared" ref="C70:AS70" si="16">SUM(C65:C69)</f>
        <v>0</v>
      </c>
      <c r="D70" s="320">
        <f t="shared" si="16"/>
        <v>0</v>
      </c>
      <c r="E70" s="312">
        <f t="shared" si="16"/>
        <v>0</v>
      </c>
      <c r="F70" s="320">
        <f t="shared" si="16"/>
        <v>0</v>
      </c>
      <c r="G70" s="312">
        <f t="shared" si="16"/>
        <v>0</v>
      </c>
      <c r="H70" s="320">
        <f t="shared" si="16"/>
        <v>2</v>
      </c>
      <c r="I70" s="312">
        <f t="shared" si="16"/>
        <v>0</v>
      </c>
      <c r="J70" s="320">
        <f t="shared" si="16"/>
        <v>0</v>
      </c>
      <c r="K70" s="312">
        <f t="shared" si="16"/>
        <v>0</v>
      </c>
      <c r="L70" s="320">
        <f t="shared" si="16"/>
        <v>1</v>
      </c>
      <c r="M70" s="312">
        <f t="shared" si="16"/>
        <v>0</v>
      </c>
      <c r="N70" s="320">
        <f t="shared" si="16"/>
        <v>4</v>
      </c>
      <c r="O70" s="312">
        <f t="shared" si="16"/>
        <v>0</v>
      </c>
      <c r="P70" s="320">
        <f t="shared" si="16"/>
        <v>1</v>
      </c>
      <c r="Q70" s="312">
        <f t="shared" si="16"/>
        <v>0</v>
      </c>
      <c r="R70" s="320">
        <f t="shared" si="16"/>
        <v>0</v>
      </c>
      <c r="S70" s="312">
        <f t="shared" si="16"/>
        <v>0</v>
      </c>
      <c r="T70" s="320">
        <f t="shared" si="16"/>
        <v>0</v>
      </c>
      <c r="U70" s="312">
        <f t="shared" si="16"/>
        <v>0</v>
      </c>
      <c r="V70" s="320">
        <f t="shared" si="16"/>
        <v>0</v>
      </c>
      <c r="W70" s="312">
        <f t="shared" si="16"/>
        <v>0</v>
      </c>
      <c r="X70" s="320">
        <f t="shared" si="16"/>
        <v>0</v>
      </c>
      <c r="Y70" s="312">
        <f t="shared" si="16"/>
        <v>0</v>
      </c>
      <c r="Z70" s="320">
        <f t="shared" si="16"/>
        <v>0</v>
      </c>
      <c r="AA70" s="312">
        <f t="shared" si="16"/>
        <v>0</v>
      </c>
      <c r="AB70" s="320">
        <f t="shared" si="16"/>
        <v>0</v>
      </c>
      <c r="AC70" s="312">
        <f t="shared" si="16"/>
        <v>0</v>
      </c>
      <c r="AD70" s="320">
        <f t="shared" si="16"/>
        <v>0</v>
      </c>
      <c r="AE70" s="312">
        <f t="shared" si="16"/>
        <v>0</v>
      </c>
      <c r="AF70" s="320">
        <f t="shared" si="16"/>
        <v>0</v>
      </c>
      <c r="AG70" s="312">
        <f t="shared" si="16"/>
        <v>0</v>
      </c>
      <c r="AH70" s="320">
        <f t="shared" si="16"/>
        <v>0</v>
      </c>
      <c r="AI70" s="312">
        <f t="shared" si="16"/>
        <v>0</v>
      </c>
      <c r="AJ70" s="320">
        <f t="shared" si="16"/>
        <v>0</v>
      </c>
      <c r="AK70" s="312">
        <f t="shared" si="16"/>
        <v>0</v>
      </c>
      <c r="AL70" s="320">
        <f t="shared" si="16"/>
        <v>0</v>
      </c>
      <c r="AM70" s="312">
        <f t="shared" si="16"/>
        <v>0</v>
      </c>
      <c r="AN70" s="320">
        <f t="shared" si="16"/>
        <v>0</v>
      </c>
      <c r="AO70" s="312">
        <f t="shared" si="16"/>
        <v>0</v>
      </c>
      <c r="AP70" s="320">
        <f t="shared" si="16"/>
        <v>0</v>
      </c>
      <c r="AQ70" s="312">
        <f t="shared" si="16"/>
        <v>0</v>
      </c>
      <c r="AR70" s="325">
        <f t="shared" si="16"/>
        <v>10</v>
      </c>
      <c r="AS70" s="316">
        <f t="shared" si="16"/>
        <v>0</v>
      </c>
    </row>
    <row r="71" spans="1:45" ht="15.95" hidden="1" customHeight="1" outlineLevel="2" x14ac:dyDescent="0.15">
      <c r="A71" s="307" t="s">
        <v>144</v>
      </c>
      <c r="B71" s="319">
        <v>2</v>
      </c>
      <c r="C71" s="311">
        <v>0</v>
      </c>
      <c r="D71" s="319">
        <v>0</v>
      </c>
      <c r="E71" s="311">
        <v>0</v>
      </c>
      <c r="F71" s="319">
        <v>0</v>
      </c>
      <c r="G71" s="311">
        <v>0</v>
      </c>
      <c r="H71" s="319">
        <v>1</v>
      </c>
      <c r="I71" s="311">
        <v>0</v>
      </c>
      <c r="J71" s="319">
        <v>0</v>
      </c>
      <c r="K71" s="311">
        <v>0</v>
      </c>
      <c r="L71" s="319">
        <v>0</v>
      </c>
      <c r="M71" s="311">
        <v>0</v>
      </c>
      <c r="N71" s="319">
        <v>0</v>
      </c>
      <c r="O71" s="311">
        <v>0</v>
      </c>
      <c r="P71" s="319">
        <v>0</v>
      </c>
      <c r="Q71" s="311">
        <v>0</v>
      </c>
      <c r="R71" s="319">
        <v>0</v>
      </c>
      <c r="S71" s="311">
        <v>0</v>
      </c>
      <c r="T71" s="319">
        <v>0</v>
      </c>
      <c r="U71" s="311">
        <v>0</v>
      </c>
      <c r="V71" s="319">
        <v>0</v>
      </c>
      <c r="W71" s="311">
        <v>0</v>
      </c>
      <c r="X71" s="319">
        <v>0</v>
      </c>
      <c r="Y71" s="311">
        <v>0</v>
      </c>
      <c r="Z71" s="319">
        <v>0</v>
      </c>
      <c r="AA71" s="311">
        <v>0</v>
      </c>
      <c r="AB71" s="319">
        <v>0</v>
      </c>
      <c r="AC71" s="311">
        <v>0</v>
      </c>
      <c r="AD71" s="319">
        <v>0</v>
      </c>
      <c r="AE71" s="311">
        <v>0</v>
      </c>
      <c r="AF71" s="319">
        <v>0</v>
      </c>
      <c r="AG71" s="311">
        <v>0</v>
      </c>
      <c r="AH71" s="319">
        <v>0</v>
      </c>
      <c r="AI71" s="311">
        <v>0</v>
      </c>
      <c r="AJ71" s="319">
        <v>0</v>
      </c>
      <c r="AK71" s="311">
        <v>0</v>
      </c>
      <c r="AL71" s="319">
        <v>0</v>
      </c>
      <c r="AM71" s="311">
        <v>0</v>
      </c>
      <c r="AN71" s="319">
        <v>0</v>
      </c>
      <c r="AO71" s="311">
        <v>0</v>
      </c>
      <c r="AP71" s="319">
        <v>0</v>
      </c>
      <c r="AQ71" s="311">
        <v>0</v>
      </c>
      <c r="AR71" s="324">
        <f t="shared" ref="AR71:AS85" si="17">SUM(B71,D71,F71,H71,J71,L71,N71,P71,R71,T71,V71,X71,Z71,AB71,AD71,AF71,AH71,AJ71,AL71,AN71,AP71)</f>
        <v>3</v>
      </c>
      <c r="AS71" s="323">
        <f t="shared" si="17"/>
        <v>0</v>
      </c>
    </row>
    <row r="72" spans="1:45" ht="15.95" hidden="1" customHeight="1" outlineLevel="2" x14ac:dyDescent="0.15">
      <c r="A72" s="307" t="s">
        <v>145</v>
      </c>
      <c r="B72" s="319">
        <v>0</v>
      </c>
      <c r="C72" s="311">
        <v>0</v>
      </c>
      <c r="D72" s="319">
        <v>0</v>
      </c>
      <c r="E72" s="311">
        <v>0</v>
      </c>
      <c r="F72" s="319">
        <v>0</v>
      </c>
      <c r="G72" s="311">
        <v>0</v>
      </c>
      <c r="H72" s="319">
        <v>0</v>
      </c>
      <c r="I72" s="311">
        <v>0</v>
      </c>
      <c r="J72" s="319">
        <v>0</v>
      </c>
      <c r="K72" s="311">
        <v>0</v>
      </c>
      <c r="L72" s="319">
        <v>0</v>
      </c>
      <c r="M72" s="311">
        <v>0</v>
      </c>
      <c r="N72" s="319">
        <v>0</v>
      </c>
      <c r="O72" s="311">
        <v>0</v>
      </c>
      <c r="P72" s="319">
        <v>0</v>
      </c>
      <c r="Q72" s="311">
        <v>0</v>
      </c>
      <c r="R72" s="319">
        <v>0</v>
      </c>
      <c r="S72" s="311">
        <v>0</v>
      </c>
      <c r="T72" s="319">
        <v>0</v>
      </c>
      <c r="U72" s="311">
        <v>0</v>
      </c>
      <c r="V72" s="319">
        <v>0</v>
      </c>
      <c r="W72" s="311">
        <v>0</v>
      </c>
      <c r="X72" s="319">
        <v>0</v>
      </c>
      <c r="Y72" s="311">
        <v>0</v>
      </c>
      <c r="Z72" s="319">
        <v>0</v>
      </c>
      <c r="AA72" s="311">
        <v>0</v>
      </c>
      <c r="AB72" s="319">
        <v>0</v>
      </c>
      <c r="AC72" s="311">
        <v>0</v>
      </c>
      <c r="AD72" s="319">
        <v>0</v>
      </c>
      <c r="AE72" s="311">
        <v>0</v>
      </c>
      <c r="AF72" s="319">
        <v>0</v>
      </c>
      <c r="AG72" s="311">
        <v>0</v>
      </c>
      <c r="AH72" s="319">
        <v>0</v>
      </c>
      <c r="AI72" s="311">
        <v>0</v>
      </c>
      <c r="AJ72" s="319">
        <v>0</v>
      </c>
      <c r="AK72" s="311">
        <v>0</v>
      </c>
      <c r="AL72" s="319">
        <v>0</v>
      </c>
      <c r="AM72" s="311">
        <v>0</v>
      </c>
      <c r="AN72" s="319">
        <v>0</v>
      </c>
      <c r="AO72" s="311">
        <v>0</v>
      </c>
      <c r="AP72" s="319">
        <v>0</v>
      </c>
      <c r="AQ72" s="311">
        <v>0</v>
      </c>
      <c r="AR72" s="324">
        <f t="shared" si="17"/>
        <v>0</v>
      </c>
      <c r="AS72" s="323">
        <f t="shared" si="17"/>
        <v>0</v>
      </c>
    </row>
    <row r="73" spans="1:45" ht="15.95" hidden="1" customHeight="1" outlineLevel="2" x14ac:dyDescent="0.15">
      <c r="A73" s="307" t="s">
        <v>146</v>
      </c>
      <c r="B73" s="319">
        <v>0</v>
      </c>
      <c r="C73" s="311">
        <v>0</v>
      </c>
      <c r="D73" s="319">
        <v>0</v>
      </c>
      <c r="E73" s="311">
        <v>0</v>
      </c>
      <c r="F73" s="319">
        <v>0</v>
      </c>
      <c r="G73" s="311">
        <v>0</v>
      </c>
      <c r="H73" s="319">
        <v>0</v>
      </c>
      <c r="I73" s="311">
        <v>0</v>
      </c>
      <c r="J73" s="319">
        <v>0</v>
      </c>
      <c r="K73" s="311">
        <v>0</v>
      </c>
      <c r="L73" s="319">
        <v>0</v>
      </c>
      <c r="M73" s="311">
        <v>0</v>
      </c>
      <c r="N73" s="319">
        <v>0</v>
      </c>
      <c r="O73" s="311">
        <v>0</v>
      </c>
      <c r="P73" s="319">
        <v>0</v>
      </c>
      <c r="Q73" s="311">
        <v>0</v>
      </c>
      <c r="R73" s="319">
        <v>0</v>
      </c>
      <c r="S73" s="311">
        <v>0</v>
      </c>
      <c r="T73" s="319">
        <v>0</v>
      </c>
      <c r="U73" s="311">
        <v>0</v>
      </c>
      <c r="V73" s="319">
        <v>0</v>
      </c>
      <c r="W73" s="311">
        <v>0</v>
      </c>
      <c r="X73" s="319">
        <v>0</v>
      </c>
      <c r="Y73" s="311">
        <v>0</v>
      </c>
      <c r="Z73" s="319">
        <v>0</v>
      </c>
      <c r="AA73" s="311">
        <v>0</v>
      </c>
      <c r="AB73" s="319">
        <v>0</v>
      </c>
      <c r="AC73" s="311">
        <v>0</v>
      </c>
      <c r="AD73" s="319">
        <v>0</v>
      </c>
      <c r="AE73" s="311">
        <v>0</v>
      </c>
      <c r="AF73" s="319">
        <v>0</v>
      </c>
      <c r="AG73" s="311">
        <v>0</v>
      </c>
      <c r="AH73" s="319">
        <v>0</v>
      </c>
      <c r="AI73" s="311">
        <v>0</v>
      </c>
      <c r="AJ73" s="319">
        <v>0</v>
      </c>
      <c r="AK73" s="311">
        <v>0</v>
      </c>
      <c r="AL73" s="319">
        <v>0</v>
      </c>
      <c r="AM73" s="311">
        <v>0</v>
      </c>
      <c r="AN73" s="319">
        <v>0</v>
      </c>
      <c r="AO73" s="311">
        <v>0</v>
      </c>
      <c r="AP73" s="319">
        <v>0</v>
      </c>
      <c r="AQ73" s="311">
        <v>0</v>
      </c>
      <c r="AR73" s="324">
        <f t="shared" si="17"/>
        <v>0</v>
      </c>
      <c r="AS73" s="323">
        <f t="shared" si="17"/>
        <v>0</v>
      </c>
    </row>
    <row r="74" spans="1:45" ht="15.95" hidden="1" customHeight="1" outlineLevel="2" x14ac:dyDescent="0.15">
      <c r="A74" s="307" t="s">
        <v>147</v>
      </c>
      <c r="B74" s="319">
        <v>0</v>
      </c>
      <c r="C74" s="311">
        <v>0</v>
      </c>
      <c r="D74" s="319">
        <v>0</v>
      </c>
      <c r="E74" s="311">
        <v>0</v>
      </c>
      <c r="F74" s="319">
        <v>0</v>
      </c>
      <c r="G74" s="311">
        <v>0</v>
      </c>
      <c r="H74" s="319">
        <v>0</v>
      </c>
      <c r="I74" s="311">
        <v>0</v>
      </c>
      <c r="J74" s="319">
        <v>0</v>
      </c>
      <c r="K74" s="311">
        <v>0</v>
      </c>
      <c r="L74" s="319">
        <v>0</v>
      </c>
      <c r="M74" s="311">
        <v>0</v>
      </c>
      <c r="N74" s="319">
        <v>0</v>
      </c>
      <c r="O74" s="311">
        <v>0</v>
      </c>
      <c r="P74" s="319">
        <v>0</v>
      </c>
      <c r="Q74" s="311">
        <v>0</v>
      </c>
      <c r="R74" s="319">
        <v>0</v>
      </c>
      <c r="S74" s="311">
        <v>0</v>
      </c>
      <c r="T74" s="319">
        <v>0</v>
      </c>
      <c r="U74" s="311">
        <v>0</v>
      </c>
      <c r="V74" s="319">
        <v>0</v>
      </c>
      <c r="W74" s="311">
        <v>0</v>
      </c>
      <c r="X74" s="319">
        <v>0</v>
      </c>
      <c r="Y74" s="311">
        <v>0</v>
      </c>
      <c r="Z74" s="319">
        <v>0</v>
      </c>
      <c r="AA74" s="311">
        <v>0</v>
      </c>
      <c r="AB74" s="319">
        <v>0</v>
      </c>
      <c r="AC74" s="311">
        <v>0</v>
      </c>
      <c r="AD74" s="319">
        <v>0</v>
      </c>
      <c r="AE74" s="311">
        <v>0</v>
      </c>
      <c r="AF74" s="319">
        <v>0</v>
      </c>
      <c r="AG74" s="311">
        <v>0</v>
      </c>
      <c r="AH74" s="319">
        <v>0</v>
      </c>
      <c r="AI74" s="311">
        <v>0</v>
      </c>
      <c r="AJ74" s="319">
        <v>0</v>
      </c>
      <c r="AK74" s="311">
        <v>0</v>
      </c>
      <c r="AL74" s="319">
        <v>0</v>
      </c>
      <c r="AM74" s="311">
        <v>0</v>
      </c>
      <c r="AN74" s="319">
        <v>0</v>
      </c>
      <c r="AO74" s="311">
        <v>0</v>
      </c>
      <c r="AP74" s="319">
        <v>0</v>
      </c>
      <c r="AQ74" s="311">
        <v>0</v>
      </c>
      <c r="AR74" s="324">
        <f t="shared" si="17"/>
        <v>0</v>
      </c>
      <c r="AS74" s="323">
        <f t="shared" si="17"/>
        <v>0</v>
      </c>
    </row>
    <row r="75" spans="1:45" ht="15.95" hidden="1" customHeight="1" outlineLevel="2" x14ac:dyDescent="0.15">
      <c r="A75" s="307" t="s">
        <v>148</v>
      </c>
      <c r="B75" s="319">
        <v>0</v>
      </c>
      <c r="C75" s="311">
        <v>0</v>
      </c>
      <c r="D75" s="319">
        <v>0</v>
      </c>
      <c r="E75" s="311">
        <v>0</v>
      </c>
      <c r="F75" s="319">
        <v>0</v>
      </c>
      <c r="G75" s="311">
        <v>0</v>
      </c>
      <c r="H75" s="319">
        <v>0</v>
      </c>
      <c r="I75" s="311">
        <v>0</v>
      </c>
      <c r="J75" s="319">
        <v>0</v>
      </c>
      <c r="K75" s="311">
        <v>0</v>
      </c>
      <c r="L75" s="319">
        <v>0</v>
      </c>
      <c r="M75" s="311">
        <v>0</v>
      </c>
      <c r="N75" s="319">
        <v>0</v>
      </c>
      <c r="O75" s="311">
        <v>0</v>
      </c>
      <c r="P75" s="319">
        <v>0</v>
      </c>
      <c r="Q75" s="311">
        <v>0</v>
      </c>
      <c r="R75" s="319">
        <v>0</v>
      </c>
      <c r="S75" s="311">
        <v>0</v>
      </c>
      <c r="T75" s="319">
        <v>0</v>
      </c>
      <c r="U75" s="311">
        <v>0</v>
      </c>
      <c r="V75" s="319">
        <v>0</v>
      </c>
      <c r="W75" s="311">
        <v>0</v>
      </c>
      <c r="X75" s="319">
        <v>0</v>
      </c>
      <c r="Y75" s="311">
        <v>0</v>
      </c>
      <c r="Z75" s="319">
        <v>0</v>
      </c>
      <c r="AA75" s="311">
        <v>0</v>
      </c>
      <c r="AB75" s="319">
        <v>0</v>
      </c>
      <c r="AC75" s="311">
        <v>0</v>
      </c>
      <c r="AD75" s="319">
        <v>0</v>
      </c>
      <c r="AE75" s="311">
        <v>0</v>
      </c>
      <c r="AF75" s="319">
        <v>0</v>
      </c>
      <c r="AG75" s="311">
        <v>0</v>
      </c>
      <c r="AH75" s="319">
        <v>0</v>
      </c>
      <c r="AI75" s="311">
        <v>0</v>
      </c>
      <c r="AJ75" s="319">
        <v>0</v>
      </c>
      <c r="AK75" s="311">
        <v>0</v>
      </c>
      <c r="AL75" s="319">
        <v>0</v>
      </c>
      <c r="AM75" s="311">
        <v>0</v>
      </c>
      <c r="AN75" s="319">
        <v>0</v>
      </c>
      <c r="AO75" s="311">
        <v>0</v>
      </c>
      <c r="AP75" s="319">
        <v>0</v>
      </c>
      <c r="AQ75" s="311">
        <v>0</v>
      </c>
      <c r="AR75" s="324">
        <f t="shared" si="17"/>
        <v>0</v>
      </c>
      <c r="AS75" s="323">
        <f t="shared" si="17"/>
        <v>0</v>
      </c>
    </row>
    <row r="76" spans="1:45" ht="15.95" customHeight="1" outlineLevel="1" collapsed="1" x14ac:dyDescent="0.15">
      <c r="A76" s="308" t="s">
        <v>149</v>
      </c>
      <c r="B76" s="320">
        <f>SUM(B71:B75)</f>
        <v>2</v>
      </c>
      <c r="C76" s="312">
        <f t="shared" ref="C76:AS76" si="18">SUM(C71:C75)</f>
        <v>0</v>
      </c>
      <c r="D76" s="320">
        <f t="shared" si="18"/>
        <v>0</v>
      </c>
      <c r="E76" s="312">
        <f t="shared" si="18"/>
        <v>0</v>
      </c>
      <c r="F76" s="320">
        <f t="shared" si="18"/>
        <v>0</v>
      </c>
      <c r="G76" s="312">
        <f t="shared" si="18"/>
        <v>0</v>
      </c>
      <c r="H76" s="320">
        <f t="shared" si="18"/>
        <v>1</v>
      </c>
      <c r="I76" s="312">
        <f t="shared" si="18"/>
        <v>0</v>
      </c>
      <c r="J76" s="320">
        <f t="shared" si="18"/>
        <v>0</v>
      </c>
      <c r="K76" s="312">
        <f t="shared" si="18"/>
        <v>0</v>
      </c>
      <c r="L76" s="320">
        <f t="shared" si="18"/>
        <v>0</v>
      </c>
      <c r="M76" s="312">
        <f t="shared" si="18"/>
        <v>0</v>
      </c>
      <c r="N76" s="320">
        <f t="shared" si="18"/>
        <v>0</v>
      </c>
      <c r="O76" s="312">
        <f t="shared" si="18"/>
        <v>0</v>
      </c>
      <c r="P76" s="320">
        <f t="shared" si="18"/>
        <v>0</v>
      </c>
      <c r="Q76" s="312">
        <f t="shared" si="18"/>
        <v>0</v>
      </c>
      <c r="R76" s="320">
        <f t="shared" si="18"/>
        <v>0</v>
      </c>
      <c r="S76" s="312">
        <f t="shared" si="18"/>
        <v>0</v>
      </c>
      <c r="T76" s="320">
        <f t="shared" si="18"/>
        <v>0</v>
      </c>
      <c r="U76" s="312">
        <f t="shared" si="18"/>
        <v>0</v>
      </c>
      <c r="V76" s="320">
        <f t="shared" si="18"/>
        <v>0</v>
      </c>
      <c r="W76" s="312">
        <f t="shared" si="18"/>
        <v>0</v>
      </c>
      <c r="X76" s="320">
        <f t="shared" si="18"/>
        <v>0</v>
      </c>
      <c r="Y76" s="312">
        <f t="shared" si="18"/>
        <v>0</v>
      </c>
      <c r="Z76" s="320">
        <f t="shared" si="18"/>
        <v>0</v>
      </c>
      <c r="AA76" s="312">
        <f t="shared" si="18"/>
        <v>0</v>
      </c>
      <c r="AB76" s="320">
        <f t="shared" si="18"/>
        <v>0</v>
      </c>
      <c r="AC76" s="312">
        <f t="shared" si="18"/>
        <v>0</v>
      </c>
      <c r="AD76" s="320">
        <f t="shared" si="18"/>
        <v>0</v>
      </c>
      <c r="AE76" s="312">
        <f t="shared" si="18"/>
        <v>0</v>
      </c>
      <c r="AF76" s="320">
        <f t="shared" si="18"/>
        <v>0</v>
      </c>
      <c r="AG76" s="312">
        <f t="shared" si="18"/>
        <v>0</v>
      </c>
      <c r="AH76" s="320">
        <f t="shared" si="18"/>
        <v>0</v>
      </c>
      <c r="AI76" s="312">
        <f t="shared" si="18"/>
        <v>0</v>
      </c>
      <c r="AJ76" s="320">
        <f t="shared" si="18"/>
        <v>0</v>
      </c>
      <c r="AK76" s="312">
        <f t="shared" si="18"/>
        <v>0</v>
      </c>
      <c r="AL76" s="320">
        <f t="shared" si="18"/>
        <v>0</v>
      </c>
      <c r="AM76" s="312">
        <f t="shared" si="18"/>
        <v>0</v>
      </c>
      <c r="AN76" s="320">
        <f t="shared" si="18"/>
        <v>0</v>
      </c>
      <c r="AO76" s="312">
        <f t="shared" si="18"/>
        <v>0</v>
      </c>
      <c r="AP76" s="320">
        <f t="shared" si="18"/>
        <v>0</v>
      </c>
      <c r="AQ76" s="312">
        <f t="shared" si="18"/>
        <v>0</v>
      </c>
      <c r="AR76" s="325">
        <f t="shared" si="18"/>
        <v>3</v>
      </c>
      <c r="AS76" s="316">
        <f t="shared" si="18"/>
        <v>0</v>
      </c>
    </row>
    <row r="77" spans="1:45" ht="15.95" hidden="1" customHeight="1" outlineLevel="2" x14ac:dyDescent="0.15">
      <c r="A77" s="307" t="s">
        <v>150</v>
      </c>
      <c r="B77" s="319">
        <v>0</v>
      </c>
      <c r="C77" s="311">
        <v>0</v>
      </c>
      <c r="D77" s="319">
        <v>0</v>
      </c>
      <c r="E77" s="311">
        <v>0</v>
      </c>
      <c r="F77" s="319">
        <v>0</v>
      </c>
      <c r="G77" s="311">
        <v>0</v>
      </c>
      <c r="H77" s="319">
        <v>0</v>
      </c>
      <c r="I77" s="311">
        <v>0</v>
      </c>
      <c r="J77" s="319">
        <v>0</v>
      </c>
      <c r="K77" s="311">
        <v>0</v>
      </c>
      <c r="L77" s="319">
        <v>1</v>
      </c>
      <c r="M77" s="311">
        <v>0</v>
      </c>
      <c r="N77" s="319">
        <v>0</v>
      </c>
      <c r="O77" s="311">
        <v>0</v>
      </c>
      <c r="P77" s="319">
        <v>0</v>
      </c>
      <c r="Q77" s="311">
        <v>0</v>
      </c>
      <c r="R77" s="319">
        <v>0</v>
      </c>
      <c r="S77" s="311">
        <v>0</v>
      </c>
      <c r="T77" s="319">
        <v>0</v>
      </c>
      <c r="U77" s="311">
        <v>0</v>
      </c>
      <c r="V77" s="319">
        <v>0</v>
      </c>
      <c r="W77" s="311">
        <v>0</v>
      </c>
      <c r="X77" s="319">
        <v>0</v>
      </c>
      <c r="Y77" s="311">
        <v>0</v>
      </c>
      <c r="Z77" s="319">
        <v>0</v>
      </c>
      <c r="AA77" s="311">
        <v>0</v>
      </c>
      <c r="AB77" s="319">
        <v>0</v>
      </c>
      <c r="AC77" s="311">
        <v>0</v>
      </c>
      <c r="AD77" s="319">
        <v>0</v>
      </c>
      <c r="AE77" s="311">
        <v>0</v>
      </c>
      <c r="AF77" s="319">
        <v>0</v>
      </c>
      <c r="AG77" s="311">
        <v>0</v>
      </c>
      <c r="AH77" s="319">
        <v>0</v>
      </c>
      <c r="AI77" s="311">
        <v>0</v>
      </c>
      <c r="AJ77" s="319">
        <v>0</v>
      </c>
      <c r="AK77" s="311">
        <v>0</v>
      </c>
      <c r="AL77" s="319">
        <v>0</v>
      </c>
      <c r="AM77" s="311">
        <v>0</v>
      </c>
      <c r="AN77" s="319">
        <v>0</v>
      </c>
      <c r="AO77" s="311">
        <v>0</v>
      </c>
      <c r="AP77" s="319">
        <v>0</v>
      </c>
      <c r="AQ77" s="311">
        <v>0</v>
      </c>
      <c r="AR77" s="324">
        <f t="shared" si="17"/>
        <v>1</v>
      </c>
      <c r="AS77" s="323">
        <f t="shared" si="17"/>
        <v>0</v>
      </c>
    </row>
    <row r="78" spans="1:45" ht="15.95" hidden="1" customHeight="1" outlineLevel="2" x14ac:dyDescent="0.15">
      <c r="A78" s="307" t="s">
        <v>151</v>
      </c>
      <c r="B78" s="319">
        <v>0</v>
      </c>
      <c r="C78" s="311">
        <v>0</v>
      </c>
      <c r="D78" s="319">
        <v>0</v>
      </c>
      <c r="E78" s="311">
        <v>0</v>
      </c>
      <c r="F78" s="319">
        <v>0</v>
      </c>
      <c r="G78" s="311">
        <v>0</v>
      </c>
      <c r="H78" s="319">
        <v>0</v>
      </c>
      <c r="I78" s="311">
        <v>0</v>
      </c>
      <c r="J78" s="319">
        <v>0</v>
      </c>
      <c r="K78" s="311">
        <v>0</v>
      </c>
      <c r="L78" s="319">
        <v>0</v>
      </c>
      <c r="M78" s="311">
        <v>0</v>
      </c>
      <c r="N78" s="319">
        <v>0</v>
      </c>
      <c r="O78" s="311">
        <v>0</v>
      </c>
      <c r="P78" s="319">
        <v>0</v>
      </c>
      <c r="Q78" s="311">
        <v>0</v>
      </c>
      <c r="R78" s="319">
        <v>0</v>
      </c>
      <c r="S78" s="311">
        <v>0</v>
      </c>
      <c r="T78" s="319">
        <v>0</v>
      </c>
      <c r="U78" s="311">
        <v>0</v>
      </c>
      <c r="V78" s="319">
        <v>0</v>
      </c>
      <c r="W78" s="311">
        <v>0</v>
      </c>
      <c r="X78" s="319">
        <v>0</v>
      </c>
      <c r="Y78" s="311">
        <v>0</v>
      </c>
      <c r="Z78" s="319">
        <v>0</v>
      </c>
      <c r="AA78" s="311">
        <v>0</v>
      </c>
      <c r="AB78" s="319">
        <v>0</v>
      </c>
      <c r="AC78" s="311">
        <v>0</v>
      </c>
      <c r="AD78" s="319">
        <v>0</v>
      </c>
      <c r="AE78" s="311">
        <v>0</v>
      </c>
      <c r="AF78" s="319">
        <v>0</v>
      </c>
      <c r="AG78" s="311">
        <v>0</v>
      </c>
      <c r="AH78" s="319">
        <v>0</v>
      </c>
      <c r="AI78" s="311">
        <v>0</v>
      </c>
      <c r="AJ78" s="319">
        <v>0</v>
      </c>
      <c r="AK78" s="311">
        <v>0</v>
      </c>
      <c r="AL78" s="319">
        <v>0</v>
      </c>
      <c r="AM78" s="311">
        <v>0</v>
      </c>
      <c r="AN78" s="319">
        <v>0</v>
      </c>
      <c r="AO78" s="311">
        <v>0</v>
      </c>
      <c r="AP78" s="319">
        <v>0</v>
      </c>
      <c r="AQ78" s="311">
        <v>0</v>
      </c>
      <c r="AR78" s="324">
        <f t="shared" si="17"/>
        <v>0</v>
      </c>
      <c r="AS78" s="323">
        <f t="shared" si="17"/>
        <v>0</v>
      </c>
    </row>
    <row r="79" spans="1:45" ht="15.95" hidden="1" customHeight="1" outlineLevel="2" x14ac:dyDescent="0.15">
      <c r="A79" s="307" t="s">
        <v>152</v>
      </c>
      <c r="B79" s="319">
        <v>0</v>
      </c>
      <c r="C79" s="311">
        <v>0</v>
      </c>
      <c r="D79" s="319">
        <v>0</v>
      </c>
      <c r="E79" s="311">
        <v>0</v>
      </c>
      <c r="F79" s="319">
        <v>0</v>
      </c>
      <c r="G79" s="311">
        <v>0</v>
      </c>
      <c r="H79" s="319">
        <v>0</v>
      </c>
      <c r="I79" s="311">
        <v>0</v>
      </c>
      <c r="J79" s="319">
        <v>0</v>
      </c>
      <c r="K79" s="311">
        <v>0</v>
      </c>
      <c r="L79" s="319">
        <v>0</v>
      </c>
      <c r="M79" s="311">
        <v>0</v>
      </c>
      <c r="N79" s="319">
        <v>0</v>
      </c>
      <c r="O79" s="311">
        <v>0</v>
      </c>
      <c r="P79" s="319">
        <v>0</v>
      </c>
      <c r="Q79" s="311">
        <v>0</v>
      </c>
      <c r="R79" s="319">
        <v>0</v>
      </c>
      <c r="S79" s="311">
        <v>0</v>
      </c>
      <c r="T79" s="319">
        <v>0</v>
      </c>
      <c r="U79" s="311">
        <v>0</v>
      </c>
      <c r="V79" s="319">
        <v>0</v>
      </c>
      <c r="W79" s="311">
        <v>0</v>
      </c>
      <c r="X79" s="319">
        <v>0</v>
      </c>
      <c r="Y79" s="311">
        <v>0</v>
      </c>
      <c r="Z79" s="319">
        <v>0</v>
      </c>
      <c r="AA79" s="311">
        <v>0</v>
      </c>
      <c r="AB79" s="319">
        <v>0</v>
      </c>
      <c r="AC79" s="311">
        <v>0</v>
      </c>
      <c r="AD79" s="319">
        <v>0</v>
      </c>
      <c r="AE79" s="311">
        <v>0</v>
      </c>
      <c r="AF79" s="319">
        <v>0</v>
      </c>
      <c r="AG79" s="311">
        <v>0</v>
      </c>
      <c r="AH79" s="319">
        <v>0</v>
      </c>
      <c r="AI79" s="311">
        <v>0</v>
      </c>
      <c r="AJ79" s="319">
        <v>0</v>
      </c>
      <c r="AK79" s="311">
        <v>0</v>
      </c>
      <c r="AL79" s="319">
        <v>0</v>
      </c>
      <c r="AM79" s="311">
        <v>0</v>
      </c>
      <c r="AN79" s="319">
        <v>0</v>
      </c>
      <c r="AO79" s="311">
        <v>0</v>
      </c>
      <c r="AP79" s="319">
        <v>0</v>
      </c>
      <c r="AQ79" s="311">
        <v>0</v>
      </c>
      <c r="AR79" s="324">
        <f t="shared" si="17"/>
        <v>0</v>
      </c>
      <c r="AS79" s="323">
        <f t="shared" si="17"/>
        <v>0</v>
      </c>
    </row>
    <row r="80" spans="1:45" ht="15.95" hidden="1" customHeight="1" outlineLevel="2" x14ac:dyDescent="0.15">
      <c r="A80" s="307" t="s">
        <v>153</v>
      </c>
      <c r="B80" s="319">
        <v>0</v>
      </c>
      <c r="C80" s="311">
        <v>0</v>
      </c>
      <c r="D80" s="319">
        <v>0</v>
      </c>
      <c r="E80" s="311">
        <v>0</v>
      </c>
      <c r="F80" s="319">
        <v>1</v>
      </c>
      <c r="G80" s="311">
        <v>0</v>
      </c>
      <c r="H80" s="319">
        <v>0</v>
      </c>
      <c r="I80" s="311">
        <v>0</v>
      </c>
      <c r="J80" s="319">
        <v>0</v>
      </c>
      <c r="K80" s="311">
        <v>0</v>
      </c>
      <c r="L80" s="319">
        <v>0</v>
      </c>
      <c r="M80" s="311">
        <v>0</v>
      </c>
      <c r="N80" s="319">
        <v>0</v>
      </c>
      <c r="O80" s="311">
        <v>0</v>
      </c>
      <c r="P80" s="319">
        <v>0</v>
      </c>
      <c r="Q80" s="311">
        <v>0</v>
      </c>
      <c r="R80" s="319">
        <v>0</v>
      </c>
      <c r="S80" s="311">
        <v>0</v>
      </c>
      <c r="T80" s="319">
        <v>0</v>
      </c>
      <c r="U80" s="311">
        <v>0</v>
      </c>
      <c r="V80" s="319">
        <v>0</v>
      </c>
      <c r="W80" s="311">
        <v>0</v>
      </c>
      <c r="X80" s="319">
        <v>0</v>
      </c>
      <c r="Y80" s="311">
        <v>0</v>
      </c>
      <c r="Z80" s="319">
        <v>0</v>
      </c>
      <c r="AA80" s="311">
        <v>0</v>
      </c>
      <c r="AB80" s="319">
        <v>0</v>
      </c>
      <c r="AC80" s="311">
        <v>0</v>
      </c>
      <c r="AD80" s="319">
        <v>0</v>
      </c>
      <c r="AE80" s="311">
        <v>0</v>
      </c>
      <c r="AF80" s="319">
        <v>0</v>
      </c>
      <c r="AG80" s="311">
        <v>0</v>
      </c>
      <c r="AH80" s="319">
        <v>0</v>
      </c>
      <c r="AI80" s="311">
        <v>0</v>
      </c>
      <c r="AJ80" s="319">
        <v>0</v>
      </c>
      <c r="AK80" s="311">
        <v>0</v>
      </c>
      <c r="AL80" s="319">
        <v>1</v>
      </c>
      <c r="AM80" s="311">
        <v>0</v>
      </c>
      <c r="AN80" s="319">
        <v>0</v>
      </c>
      <c r="AO80" s="311">
        <v>0</v>
      </c>
      <c r="AP80" s="319">
        <v>0</v>
      </c>
      <c r="AQ80" s="311">
        <v>0</v>
      </c>
      <c r="AR80" s="324">
        <f t="shared" si="17"/>
        <v>2</v>
      </c>
      <c r="AS80" s="323">
        <f t="shared" si="17"/>
        <v>0</v>
      </c>
    </row>
    <row r="81" spans="1:45" ht="15.95" customHeight="1" outlineLevel="1" collapsed="1" x14ac:dyDescent="0.15">
      <c r="A81" s="308" t="s">
        <v>154</v>
      </c>
      <c r="B81" s="320">
        <f>SUM(B77:B80)</f>
        <v>0</v>
      </c>
      <c r="C81" s="312">
        <f t="shared" ref="C81:AS81" si="19">SUM(C77:C80)</f>
        <v>0</v>
      </c>
      <c r="D81" s="320">
        <f t="shared" si="19"/>
        <v>0</v>
      </c>
      <c r="E81" s="312">
        <f t="shared" si="19"/>
        <v>0</v>
      </c>
      <c r="F81" s="320">
        <f t="shared" si="19"/>
        <v>1</v>
      </c>
      <c r="G81" s="312">
        <f t="shared" si="19"/>
        <v>0</v>
      </c>
      <c r="H81" s="320">
        <f t="shared" si="19"/>
        <v>0</v>
      </c>
      <c r="I81" s="312">
        <f t="shared" si="19"/>
        <v>0</v>
      </c>
      <c r="J81" s="320">
        <f t="shared" si="19"/>
        <v>0</v>
      </c>
      <c r="K81" s="312">
        <f t="shared" si="19"/>
        <v>0</v>
      </c>
      <c r="L81" s="320">
        <f t="shared" si="19"/>
        <v>1</v>
      </c>
      <c r="M81" s="312">
        <f t="shared" si="19"/>
        <v>0</v>
      </c>
      <c r="N81" s="320">
        <f t="shared" si="19"/>
        <v>0</v>
      </c>
      <c r="O81" s="312">
        <f t="shared" si="19"/>
        <v>0</v>
      </c>
      <c r="P81" s="320">
        <f t="shared" si="19"/>
        <v>0</v>
      </c>
      <c r="Q81" s="312">
        <f t="shared" si="19"/>
        <v>0</v>
      </c>
      <c r="R81" s="320">
        <f t="shared" si="19"/>
        <v>0</v>
      </c>
      <c r="S81" s="312">
        <f t="shared" si="19"/>
        <v>0</v>
      </c>
      <c r="T81" s="320">
        <f t="shared" si="19"/>
        <v>0</v>
      </c>
      <c r="U81" s="312">
        <f t="shared" si="19"/>
        <v>0</v>
      </c>
      <c r="V81" s="320">
        <f t="shared" si="19"/>
        <v>0</v>
      </c>
      <c r="W81" s="312">
        <f t="shared" si="19"/>
        <v>0</v>
      </c>
      <c r="X81" s="320">
        <f t="shared" si="19"/>
        <v>0</v>
      </c>
      <c r="Y81" s="312">
        <f t="shared" si="19"/>
        <v>0</v>
      </c>
      <c r="Z81" s="320">
        <f t="shared" si="19"/>
        <v>0</v>
      </c>
      <c r="AA81" s="312">
        <f t="shared" si="19"/>
        <v>0</v>
      </c>
      <c r="AB81" s="320">
        <f t="shared" si="19"/>
        <v>0</v>
      </c>
      <c r="AC81" s="312">
        <f t="shared" si="19"/>
        <v>0</v>
      </c>
      <c r="AD81" s="320">
        <f t="shared" si="19"/>
        <v>0</v>
      </c>
      <c r="AE81" s="312">
        <f t="shared" si="19"/>
        <v>0</v>
      </c>
      <c r="AF81" s="320">
        <f t="shared" si="19"/>
        <v>0</v>
      </c>
      <c r="AG81" s="312">
        <f t="shared" si="19"/>
        <v>0</v>
      </c>
      <c r="AH81" s="320">
        <f t="shared" si="19"/>
        <v>0</v>
      </c>
      <c r="AI81" s="312">
        <f t="shared" si="19"/>
        <v>0</v>
      </c>
      <c r="AJ81" s="320">
        <f t="shared" si="19"/>
        <v>0</v>
      </c>
      <c r="AK81" s="312">
        <f t="shared" si="19"/>
        <v>0</v>
      </c>
      <c r="AL81" s="320">
        <f t="shared" si="19"/>
        <v>1</v>
      </c>
      <c r="AM81" s="312">
        <f t="shared" si="19"/>
        <v>0</v>
      </c>
      <c r="AN81" s="320">
        <f t="shared" si="19"/>
        <v>0</v>
      </c>
      <c r="AO81" s="312">
        <f t="shared" si="19"/>
        <v>0</v>
      </c>
      <c r="AP81" s="320">
        <f t="shared" si="19"/>
        <v>0</v>
      </c>
      <c r="AQ81" s="312">
        <f t="shared" si="19"/>
        <v>0</v>
      </c>
      <c r="AR81" s="325">
        <f t="shared" si="19"/>
        <v>3</v>
      </c>
      <c r="AS81" s="316">
        <f t="shared" si="19"/>
        <v>0</v>
      </c>
    </row>
    <row r="82" spans="1:45" ht="15.95" hidden="1" customHeight="1" outlineLevel="2" x14ac:dyDescent="0.15">
      <c r="A82" s="307" t="s">
        <v>155</v>
      </c>
      <c r="B82" s="319">
        <v>0</v>
      </c>
      <c r="C82" s="311">
        <v>0</v>
      </c>
      <c r="D82" s="319">
        <v>0</v>
      </c>
      <c r="E82" s="311">
        <v>0</v>
      </c>
      <c r="F82" s="319">
        <v>0</v>
      </c>
      <c r="G82" s="311">
        <v>0</v>
      </c>
      <c r="H82" s="319">
        <v>0</v>
      </c>
      <c r="I82" s="311">
        <v>0</v>
      </c>
      <c r="J82" s="319">
        <v>0</v>
      </c>
      <c r="K82" s="311">
        <v>0</v>
      </c>
      <c r="L82" s="319">
        <v>0</v>
      </c>
      <c r="M82" s="311">
        <v>0</v>
      </c>
      <c r="N82" s="319">
        <v>0</v>
      </c>
      <c r="O82" s="311">
        <v>0</v>
      </c>
      <c r="P82" s="319">
        <v>0</v>
      </c>
      <c r="Q82" s="311">
        <v>0</v>
      </c>
      <c r="R82" s="319">
        <v>0</v>
      </c>
      <c r="S82" s="311">
        <v>0</v>
      </c>
      <c r="T82" s="319">
        <v>0</v>
      </c>
      <c r="U82" s="311">
        <v>0</v>
      </c>
      <c r="V82" s="319">
        <v>0</v>
      </c>
      <c r="W82" s="311">
        <v>0</v>
      </c>
      <c r="X82" s="319">
        <v>0</v>
      </c>
      <c r="Y82" s="311">
        <v>0</v>
      </c>
      <c r="Z82" s="319">
        <v>0</v>
      </c>
      <c r="AA82" s="311">
        <v>0</v>
      </c>
      <c r="AB82" s="319">
        <v>0</v>
      </c>
      <c r="AC82" s="311">
        <v>0</v>
      </c>
      <c r="AD82" s="319">
        <v>0</v>
      </c>
      <c r="AE82" s="311">
        <v>0</v>
      </c>
      <c r="AF82" s="319">
        <v>0</v>
      </c>
      <c r="AG82" s="311">
        <v>0</v>
      </c>
      <c r="AH82" s="319">
        <v>0</v>
      </c>
      <c r="AI82" s="311">
        <v>0</v>
      </c>
      <c r="AJ82" s="319">
        <v>0</v>
      </c>
      <c r="AK82" s="311">
        <v>0</v>
      </c>
      <c r="AL82" s="319">
        <v>0</v>
      </c>
      <c r="AM82" s="311">
        <v>0</v>
      </c>
      <c r="AN82" s="319">
        <v>0</v>
      </c>
      <c r="AO82" s="311">
        <v>0</v>
      </c>
      <c r="AP82" s="319">
        <v>0</v>
      </c>
      <c r="AQ82" s="311">
        <v>0</v>
      </c>
      <c r="AR82" s="324">
        <f t="shared" si="17"/>
        <v>0</v>
      </c>
      <c r="AS82" s="323">
        <f t="shared" si="17"/>
        <v>0</v>
      </c>
    </row>
    <row r="83" spans="1:45" ht="15.95" hidden="1" customHeight="1" outlineLevel="2" x14ac:dyDescent="0.15">
      <c r="A83" s="307" t="s">
        <v>156</v>
      </c>
      <c r="B83" s="319">
        <v>1</v>
      </c>
      <c r="C83" s="311">
        <v>0</v>
      </c>
      <c r="D83" s="319">
        <v>0</v>
      </c>
      <c r="E83" s="311">
        <v>0</v>
      </c>
      <c r="F83" s="319">
        <v>0</v>
      </c>
      <c r="G83" s="311">
        <v>0</v>
      </c>
      <c r="H83" s="319">
        <v>0</v>
      </c>
      <c r="I83" s="311">
        <v>0</v>
      </c>
      <c r="J83" s="319">
        <v>2</v>
      </c>
      <c r="K83" s="311">
        <v>0</v>
      </c>
      <c r="L83" s="319">
        <v>0</v>
      </c>
      <c r="M83" s="311">
        <v>0</v>
      </c>
      <c r="N83" s="319">
        <v>1</v>
      </c>
      <c r="O83" s="311">
        <v>0</v>
      </c>
      <c r="P83" s="319">
        <v>0</v>
      </c>
      <c r="Q83" s="311">
        <v>0</v>
      </c>
      <c r="R83" s="319">
        <v>0</v>
      </c>
      <c r="S83" s="311">
        <v>0</v>
      </c>
      <c r="T83" s="319">
        <v>0</v>
      </c>
      <c r="U83" s="311">
        <v>0</v>
      </c>
      <c r="V83" s="319">
        <v>0</v>
      </c>
      <c r="W83" s="311">
        <v>0</v>
      </c>
      <c r="X83" s="319">
        <v>0</v>
      </c>
      <c r="Y83" s="311">
        <v>0</v>
      </c>
      <c r="Z83" s="319">
        <v>0</v>
      </c>
      <c r="AA83" s="311">
        <v>0</v>
      </c>
      <c r="AB83" s="319">
        <v>0</v>
      </c>
      <c r="AC83" s="311">
        <v>0</v>
      </c>
      <c r="AD83" s="319">
        <v>0</v>
      </c>
      <c r="AE83" s="311">
        <v>0</v>
      </c>
      <c r="AF83" s="319">
        <v>1</v>
      </c>
      <c r="AG83" s="311">
        <v>0</v>
      </c>
      <c r="AH83" s="319">
        <v>0</v>
      </c>
      <c r="AI83" s="311">
        <v>0</v>
      </c>
      <c r="AJ83" s="319">
        <v>0</v>
      </c>
      <c r="AK83" s="311">
        <v>0</v>
      </c>
      <c r="AL83" s="319">
        <v>1</v>
      </c>
      <c r="AM83" s="311">
        <v>0</v>
      </c>
      <c r="AN83" s="319">
        <v>0</v>
      </c>
      <c r="AO83" s="311">
        <v>0</v>
      </c>
      <c r="AP83" s="319">
        <v>0</v>
      </c>
      <c r="AQ83" s="311">
        <v>0</v>
      </c>
      <c r="AR83" s="324">
        <f t="shared" si="17"/>
        <v>6</v>
      </c>
      <c r="AS83" s="323">
        <f t="shared" si="17"/>
        <v>0</v>
      </c>
    </row>
    <row r="84" spans="1:45" ht="15.95" hidden="1" customHeight="1" outlineLevel="2" x14ac:dyDescent="0.15">
      <c r="A84" s="307" t="s">
        <v>157</v>
      </c>
      <c r="B84" s="319">
        <v>0</v>
      </c>
      <c r="C84" s="311">
        <v>0</v>
      </c>
      <c r="D84" s="319">
        <v>0</v>
      </c>
      <c r="E84" s="311">
        <v>0</v>
      </c>
      <c r="F84" s="319">
        <v>0</v>
      </c>
      <c r="G84" s="311">
        <v>0</v>
      </c>
      <c r="H84" s="319">
        <v>0</v>
      </c>
      <c r="I84" s="311">
        <v>0</v>
      </c>
      <c r="J84" s="319">
        <v>0</v>
      </c>
      <c r="K84" s="311">
        <v>0</v>
      </c>
      <c r="L84" s="319">
        <v>0</v>
      </c>
      <c r="M84" s="311">
        <v>0</v>
      </c>
      <c r="N84" s="319">
        <v>0</v>
      </c>
      <c r="O84" s="311">
        <v>0</v>
      </c>
      <c r="P84" s="319">
        <v>0</v>
      </c>
      <c r="Q84" s="311">
        <v>0</v>
      </c>
      <c r="R84" s="319">
        <v>0</v>
      </c>
      <c r="S84" s="311">
        <v>0</v>
      </c>
      <c r="T84" s="319">
        <v>0</v>
      </c>
      <c r="U84" s="311">
        <v>0</v>
      </c>
      <c r="V84" s="319">
        <v>0</v>
      </c>
      <c r="W84" s="311">
        <v>0</v>
      </c>
      <c r="X84" s="319">
        <v>0</v>
      </c>
      <c r="Y84" s="311">
        <v>0</v>
      </c>
      <c r="Z84" s="319">
        <v>0</v>
      </c>
      <c r="AA84" s="311">
        <v>0</v>
      </c>
      <c r="AB84" s="319">
        <v>0</v>
      </c>
      <c r="AC84" s="311">
        <v>0</v>
      </c>
      <c r="AD84" s="319">
        <v>0</v>
      </c>
      <c r="AE84" s="311">
        <v>0</v>
      </c>
      <c r="AF84" s="319">
        <v>0</v>
      </c>
      <c r="AG84" s="311">
        <v>0</v>
      </c>
      <c r="AH84" s="319">
        <v>0</v>
      </c>
      <c r="AI84" s="311">
        <v>0</v>
      </c>
      <c r="AJ84" s="319">
        <v>0</v>
      </c>
      <c r="AK84" s="311">
        <v>0</v>
      </c>
      <c r="AL84" s="319">
        <v>0</v>
      </c>
      <c r="AM84" s="311">
        <v>0</v>
      </c>
      <c r="AN84" s="319">
        <v>0</v>
      </c>
      <c r="AO84" s="311">
        <v>0</v>
      </c>
      <c r="AP84" s="319">
        <v>0</v>
      </c>
      <c r="AQ84" s="311">
        <v>0</v>
      </c>
      <c r="AR84" s="324">
        <f t="shared" si="17"/>
        <v>0</v>
      </c>
      <c r="AS84" s="323">
        <f t="shared" si="17"/>
        <v>0</v>
      </c>
    </row>
    <row r="85" spans="1:45" ht="15.95" hidden="1" customHeight="1" outlineLevel="2" x14ac:dyDescent="0.15">
      <c r="A85" s="307" t="s">
        <v>158</v>
      </c>
      <c r="B85" s="319">
        <v>1</v>
      </c>
      <c r="C85" s="311">
        <v>0</v>
      </c>
      <c r="D85" s="319">
        <v>0</v>
      </c>
      <c r="E85" s="311">
        <v>0</v>
      </c>
      <c r="F85" s="319">
        <v>0</v>
      </c>
      <c r="G85" s="311">
        <v>0</v>
      </c>
      <c r="H85" s="319">
        <v>0</v>
      </c>
      <c r="I85" s="311">
        <v>0</v>
      </c>
      <c r="J85" s="319">
        <v>0</v>
      </c>
      <c r="K85" s="311">
        <v>0</v>
      </c>
      <c r="L85" s="319">
        <v>0</v>
      </c>
      <c r="M85" s="311">
        <v>0</v>
      </c>
      <c r="N85" s="319">
        <v>1</v>
      </c>
      <c r="O85" s="311">
        <v>0</v>
      </c>
      <c r="P85" s="319">
        <v>0</v>
      </c>
      <c r="Q85" s="311">
        <v>0</v>
      </c>
      <c r="R85" s="319">
        <v>0</v>
      </c>
      <c r="S85" s="311">
        <v>0</v>
      </c>
      <c r="T85" s="319">
        <v>0</v>
      </c>
      <c r="U85" s="311">
        <v>0</v>
      </c>
      <c r="V85" s="319">
        <v>0</v>
      </c>
      <c r="W85" s="311">
        <v>0</v>
      </c>
      <c r="X85" s="319">
        <v>0</v>
      </c>
      <c r="Y85" s="311">
        <v>0</v>
      </c>
      <c r="Z85" s="319">
        <v>0</v>
      </c>
      <c r="AA85" s="311">
        <v>0</v>
      </c>
      <c r="AB85" s="319">
        <v>0</v>
      </c>
      <c r="AC85" s="311">
        <v>0</v>
      </c>
      <c r="AD85" s="319">
        <v>0</v>
      </c>
      <c r="AE85" s="311">
        <v>0</v>
      </c>
      <c r="AF85" s="319">
        <v>0</v>
      </c>
      <c r="AG85" s="311">
        <v>0</v>
      </c>
      <c r="AH85" s="319">
        <v>0</v>
      </c>
      <c r="AI85" s="311">
        <v>0</v>
      </c>
      <c r="AJ85" s="319">
        <v>0</v>
      </c>
      <c r="AK85" s="311">
        <v>0</v>
      </c>
      <c r="AL85" s="319">
        <v>0</v>
      </c>
      <c r="AM85" s="311">
        <v>0</v>
      </c>
      <c r="AN85" s="319">
        <v>0</v>
      </c>
      <c r="AO85" s="311">
        <v>0</v>
      </c>
      <c r="AP85" s="319">
        <v>0</v>
      </c>
      <c r="AQ85" s="311">
        <v>0</v>
      </c>
      <c r="AR85" s="324">
        <f t="shared" si="17"/>
        <v>2</v>
      </c>
      <c r="AS85" s="323">
        <f t="shared" si="17"/>
        <v>0</v>
      </c>
    </row>
    <row r="86" spans="1:45" ht="15.95" customHeight="1" outlineLevel="1" collapsed="1" x14ac:dyDescent="0.15">
      <c r="A86" s="308" t="s">
        <v>159</v>
      </c>
      <c r="B86" s="320">
        <f>SUM(B82:B85)</f>
        <v>2</v>
      </c>
      <c r="C86" s="312">
        <f t="shared" ref="C86:AS86" si="20">SUM(C82:C85)</f>
        <v>0</v>
      </c>
      <c r="D86" s="320">
        <f t="shared" si="20"/>
        <v>0</v>
      </c>
      <c r="E86" s="312">
        <f t="shared" si="20"/>
        <v>0</v>
      </c>
      <c r="F86" s="320">
        <f t="shared" si="20"/>
        <v>0</v>
      </c>
      <c r="G86" s="312">
        <f t="shared" si="20"/>
        <v>0</v>
      </c>
      <c r="H86" s="320">
        <f t="shared" si="20"/>
        <v>0</v>
      </c>
      <c r="I86" s="312">
        <f t="shared" si="20"/>
        <v>0</v>
      </c>
      <c r="J86" s="320">
        <f t="shared" si="20"/>
        <v>2</v>
      </c>
      <c r="K86" s="312">
        <f t="shared" si="20"/>
        <v>0</v>
      </c>
      <c r="L86" s="320">
        <f t="shared" si="20"/>
        <v>0</v>
      </c>
      <c r="M86" s="312">
        <f t="shared" si="20"/>
        <v>0</v>
      </c>
      <c r="N86" s="320">
        <f t="shared" si="20"/>
        <v>2</v>
      </c>
      <c r="O86" s="312">
        <f t="shared" si="20"/>
        <v>0</v>
      </c>
      <c r="P86" s="320">
        <f t="shared" si="20"/>
        <v>0</v>
      </c>
      <c r="Q86" s="312">
        <f t="shared" si="20"/>
        <v>0</v>
      </c>
      <c r="R86" s="320">
        <f t="shared" si="20"/>
        <v>0</v>
      </c>
      <c r="S86" s="312">
        <f t="shared" si="20"/>
        <v>0</v>
      </c>
      <c r="T86" s="320">
        <f t="shared" si="20"/>
        <v>0</v>
      </c>
      <c r="U86" s="312">
        <f t="shared" si="20"/>
        <v>0</v>
      </c>
      <c r="V86" s="320">
        <f t="shared" si="20"/>
        <v>0</v>
      </c>
      <c r="W86" s="312">
        <f t="shared" si="20"/>
        <v>0</v>
      </c>
      <c r="X86" s="320">
        <f t="shared" si="20"/>
        <v>0</v>
      </c>
      <c r="Y86" s="312">
        <f t="shared" si="20"/>
        <v>0</v>
      </c>
      <c r="Z86" s="320">
        <f t="shared" si="20"/>
        <v>0</v>
      </c>
      <c r="AA86" s="312">
        <f t="shared" si="20"/>
        <v>0</v>
      </c>
      <c r="AB86" s="320">
        <f t="shared" si="20"/>
        <v>0</v>
      </c>
      <c r="AC86" s="312">
        <f t="shared" si="20"/>
        <v>0</v>
      </c>
      <c r="AD86" s="320">
        <f t="shared" si="20"/>
        <v>0</v>
      </c>
      <c r="AE86" s="312">
        <f t="shared" si="20"/>
        <v>0</v>
      </c>
      <c r="AF86" s="320">
        <f t="shared" si="20"/>
        <v>1</v>
      </c>
      <c r="AG86" s="312">
        <f t="shared" si="20"/>
        <v>0</v>
      </c>
      <c r="AH86" s="320">
        <f t="shared" si="20"/>
        <v>0</v>
      </c>
      <c r="AI86" s="312">
        <f t="shared" si="20"/>
        <v>0</v>
      </c>
      <c r="AJ86" s="320">
        <f t="shared" si="20"/>
        <v>0</v>
      </c>
      <c r="AK86" s="312">
        <f t="shared" si="20"/>
        <v>0</v>
      </c>
      <c r="AL86" s="320">
        <f t="shared" si="20"/>
        <v>1</v>
      </c>
      <c r="AM86" s="312">
        <f t="shared" si="20"/>
        <v>0</v>
      </c>
      <c r="AN86" s="320">
        <f t="shared" si="20"/>
        <v>0</v>
      </c>
      <c r="AO86" s="312">
        <f t="shared" si="20"/>
        <v>0</v>
      </c>
      <c r="AP86" s="320">
        <f t="shared" si="20"/>
        <v>0</v>
      </c>
      <c r="AQ86" s="312">
        <f t="shared" si="20"/>
        <v>0</v>
      </c>
      <c r="AR86" s="325">
        <f t="shared" si="20"/>
        <v>8</v>
      </c>
      <c r="AS86" s="316">
        <f t="shared" si="20"/>
        <v>0</v>
      </c>
    </row>
    <row r="87" spans="1:45" ht="15.95" hidden="1" customHeight="1" outlineLevel="2" x14ac:dyDescent="0.15">
      <c r="A87" s="307" t="s">
        <v>160</v>
      </c>
      <c r="B87" s="319">
        <v>0</v>
      </c>
      <c r="C87" s="311">
        <v>0</v>
      </c>
      <c r="D87" s="319">
        <v>0</v>
      </c>
      <c r="E87" s="311">
        <v>0</v>
      </c>
      <c r="F87" s="319">
        <v>0</v>
      </c>
      <c r="G87" s="311">
        <v>0</v>
      </c>
      <c r="H87" s="319">
        <v>0</v>
      </c>
      <c r="I87" s="311">
        <v>0</v>
      </c>
      <c r="J87" s="319">
        <v>0</v>
      </c>
      <c r="K87" s="311">
        <v>0</v>
      </c>
      <c r="L87" s="319">
        <v>0</v>
      </c>
      <c r="M87" s="311">
        <v>0</v>
      </c>
      <c r="N87" s="319">
        <v>0</v>
      </c>
      <c r="O87" s="311">
        <v>0</v>
      </c>
      <c r="P87" s="319">
        <v>0</v>
      </c>
      <c r="Q87" s="311">
        <v>0</v>
      </c>
      <c r="R87" s="319">
        <v>0</v>
      </c>
      <c r="S87" s="311">
        <v>0</v>
      </c>
      <c r="T87" s="319">
        <v>0</v>
      </c>
      <c r="U87" s="311">
        <v>0</v>
      </c>
      <c r="V87" s="319">
        <v>0</v>
      </c>
      <c r="W87" s="311">
        <v>0</v>
      </c>
      <c r="X87" s="319">
        <v>0</v>
      </c>
      <c r="Y87" s="311">
        <v>0</v>
      </c>
      <c r="Z87" s="319">
        <v>0</v>
      </c>
      <c r="AA87" s="311">
        <v>0</v>
      </c>
      <c r="AB87" s="319">
        <v>0</v>
      </c>
      <c r="AC87" s="311">
        <v>0</v>
      </c>
      <c r="AD87" s="319">
        <v>0</v>
      </c>
      <c r="AE87" s="311">
        <v>0</v>
      </c>
      <c r="AF87" s="319">
        <v>0</v>
      </c>
      <c r="AG87" s="311">
        <v>0</v>
      </c>
      <c r="AH87" s="319">
        <v>0</v>
      </c>
      <c r="AI87" s="311">
        <v>0</v>
      </c>
      <c r="AJ87" s="319">
        <v>0</v>
      </c>
      <c r="AK87" s="311">
        <v>0</v>
      </c>
      <c r="AL87" s="319">
        <v>0</v>
      </c>
      <c r="AM87" s="311">
        <v>0</v>
      </c>
      <c r="AN87" s="319">
        <v>0</v>
      </c>
      <c r="AO87" s="311">
        <v>0</v>
      </c>
      <c r="AP87" s="319">
        <v>0</v>
      </c>
      <c r="AQ87" s="311">
        <v>0</v>
      </c>
      <c r="AR87" s="324">
        <f t="shared" ref="AR87:AS100" si="21">SUM(B87,D87,F87,H87,J87,L87,N87,P87,R87,T87,V87,X87,Z87,AB87,AD87,AF87,AH87,AJ87,AL87,AN87,AP87)</f>
        <v>0</v>
      </c>
      <c r="AS87" s="323">
        <f t="shared" si="21"/>
        <v>0</v>
      </c>
    </row>
    <row r="88" spans="1:45" ht="15.95" hidden="1" customHeight="1" outlineLevel="2" x14ac:dyDescent="0.15">
      <c r="A88" s="307" t="s">
        <v>161</v>
      </c>
      <c r="B88" s="319">
        <v>0</v>
      </c>
      <c r="C88" s="311">
        <v>0</v>
      </c>
      <c r="D88" s="319">
        <v>0</v>
      </c>
      <c r="E88" s="311">
        <v>0</v>
      </c>
      <c r="F88" s="319">
        <v>0</v>
      </c>
      <c r="G88" s="311">
        <v>0</v>
      </c>
      <c r="H88" s="319">
        <v>0</v>
      </c>
      <c r="I88" s="311">
        <v>0</v>
      </c>
      <c r="J88" s="319">
        <v>0</v>
      </c>
      <c r="K88" s="311">
        <v>0</v>
      </c>
      <c r="L88" s="319">
        <v>0</v>
      </c>
      <c r="M88" s="311">
        <v>0</v>
      </c>
      <c r="N88" s="319">
        <v>0</v>
      </c>
      <c r="O88" s="311">
        <v>0</v>
      </c>
      <c r="P88" s="319">
        <v>0</v>
      </c>
      <c r="Q88" s="311">
        <v>0</v>
      </c>
      <c r="R88" s="319">
        <v>0</v>
      </c>
      <c r="S88" s="311">
        <v>0</v>
      </c>
      <c r="T88" s="319">
        <v>0</v>
      </c>
      <c r="U88" s="311">
        <v>0</v>
      </c>
      <c r="V88" s="319">
        <v>0</v>
      </c>
      <c r="W88" s="311">
        <v>0</v>
      </c>
      <c r="X88" s="319">
        <v>0</v>
      </c>
      <c r="Y88" s="311">
        <v>0</v>
      </c>
      <c r="Z88" s="319">
        <v>0</v>
      </c>
      <c r="AA88" s="311">
        <v>0</v>
      </c>
      <c r="AB88" s="319">
        <v>0</v>
      </c>
      <c r="AC88" s="311">
        <v>0</v>
      </c>
      <c r="AD88" s="319">
        <v>0</v>
      </c>
      <c r="AE88" s="311">
        <v>0</v>
      </c>
      <c r="AF88" s="319">
        <v>0</v>
      </c>
      <c r="AG88" s="311">
        <v>0</v>
      </c>
      <c r="AH88" s="319">
        <v>0</v>
      </c>
      <c r="AI88" s="311">
        <v>0</v>
      </c>
      <c r="AJ88" s="319">
        <v>0</v>
      </c>
      <c r="AK88" s="311">
        <v>0</v>
      </c>
      <c r="AL88" s="319">
        <v>0</v>
      </c>
      <c r="AM88" s="311">
        <v>0</v>
      </c>
      <c r="AN88" s="319">
        <v>0</v>
      </c>
      <c r="AO88" s="311">
        <v>0</v>
      </c>
      <c r="AP88" s="319">
        <v>0</v>
      </c>
      <c r="AQ88" s="311">
        <v>0</v>
      </c>
      <c r="AR88" s="324">
        <f t="shared" si="21"/>
        <v>0</v>
      </c>
      <c r="AS88" s="323">
        <f t="shared" si="21"/>
        <v>0</v>
      </c>
    </row>
    <row r="89" spans="1:45" ht="15.95" hidden="1" customHeight="1" outlineLevel="2" x14ac:dyDescent="0.15">
      <c r="A89" s="307" t="s">
        <v>162</v>
      </c>
      <c r="B89" s="319">
        <v>0</v>
      </c>
      <c r="C89" s="311">
        <v>0</v>
      </c>
      <c r="D89" s="319">
        <v>0</v>
      </c>
      <c r="E89" s="311">
        <v>0</v>
      </c>
      <c r="F89" s="319">
        <v>0</v>
      </c>
      <c r="G89" s="311">
        <v>0</v>
      </c>
      <c r="H89" s="319">
        <v>0</v>
      </c>
      <c r="I89" s="311">
        <v>0</v>
      </c>
      <c r="J89" s="319">
        <v>0</v>
      </c>
      <c r="K89" s="311">
        <v>0</v>
      </c>
      <c r="L89" s="319">
        <v>0</v>
      </c>
      <c r="M89" s="311">
        <v>0</v>
      </c>
      <c r="N89" s="319">
        <v>0</v>
      </c>
      <c r="O89" s="311">
        <v>0</v>
      </c>
      <c r="P89" s="319">
        <v>0</v>
      </c>
      <c r="Q89" s="311">
        <v>0</v>
      </c>
      <c r="R89" s="319">
        <v>0</v>
      </c>
      <c r="S89" s="311">
        <v>0</v>
      </c>
      <c r="T89" s="319">
        <v>0</v>
      </c>
      <c r="U89" s="311">
        <v>0</v>
      </c>
      <c r="V89" s="319">
        <v>0</v>
      </c>
      <c r="W89" s="311">
        <v>0</v>
      </c>
      <c r="X89" s="319">
        <v>0</v>
      </c>
      <c r="Y89" s="311">
        <v>0</v>
      </c>
      <c r="Z89" s="319">
        <v>0</v>
      </c>
      <c r="AA89" s="311">
        <v>0</v>
      </c>
      <c r="AB89" s="319">
        <v>0</v>
      </c>
      <c r="AC89" s="311">
        <v>0</v>
      </c>
      <c r="AD89" s="319">
        <v>0</v>
      </c>
      <c r="AE89" s="311">
        <v>0</v>
      </c>
      <c r="AF89" s="319">
        <v>0</v>
      </c>
      <c r="AG89" s="311">
        <v>0</v>
      </c>
      <c r="AH89" s="319">
        <v>0</v>
      </c>
      <c r="AI89" s="311">
        <v>0</v>
      </c>
      <c r="AJ89" s="319">
        <v>0</v>
      </c>
      <c r="AK89" s="311">
        <v>0</v>
      </c>
      <c r="AL89" s="319">
        <v>0</v>
      </c>
      <c r="AM89" s="311">
        <v>0</v>
      </c>
      <c r="AN89" s="319">
        <v>0</v>
      </c>
      <c r="AO89" s="311">
        <v>0</v>
      </c>
      <c r="AP89" s="319">
        <v>0</v>
      </c>
      <c r="AQ89" s="311">
        <v>0</v>
      </c>
      <c r="AR89" s="324">
        <f t="shared" si="21"/>
        <v>0</v>
      </c>
      <c r="AS89" s="323">
        <f t="shared" si="21"/>
        <v>0</v>
      </c>
    </row>
    <row r="90" spans="1:45" ht="15.95" hidden="1" customHeight="1" outlineLevel="2" x14ac:dyDescent="0.15">
      <c r="A90" s="307" t="s">
        <v>163</v>
      </c>
      <c r="B90" s="319">
        <v>0</v>
      </c>
      <c r="C90" s="311">
        <v>0</v>
      </c>
      <c r="D90" s="319">
        <v>0</v>
      </c>
      <c r="E90" s="311">
        <v>0</v>
      </c>
      <c r="F90" s="319">
        <v>0</v>
      </c>
      <c r="G90" s="311">
        <v>0</v>
      </c>
      <c r="H90" s="319">
        <v>0</v>
      </c>
      <c r="I90" s="311">
        <v>0</v>
      </c>
      <c r="J90" s="319">
        <v>0</v>
      </c>
      <c r="K90" s="311">
        <v>0</v>
      </c>
      <c r="L90" s="319">
        <v>0</v>
      </c>
      <c r="M90" s="311">
        <v>0</v>
      </c>
      <c r="N90" s="319">
        <v>0</v>
      </c>
      <c r="O90" s="311">
        <v>0</v>
      </c>
      <c r="P90" s="319">
        <v>0</v>
      </c>
      <c r="Q90" s="311">
        <v>0</v>
      </c>
      <c r="R90" s="319">
        <v>0</v>
      </c>
      <c r="S90" s="311">
        <v>0</v>
      </c>
      <c r="T90" s="319">
        <v>0</v>
      </c>
      <c r="U90" s="311">
        <v>0</v>
      </c>
      <c r="V90" s="319">
        <v>0</v>
      </c>
      <c r="W90" s="311">
        <v>0</v>
      </c>
      <c r="X90" s="319">
        <v>0</v>
      </c>
      <c r="Y90" s="311">
        <v>0</v>
      </c>
      <c r="Z90" s="319">
        <v>0</v>
      </c>
      <c r="AA90" s="311">
        <v>0</v>
      </c>
      <c r="AB90" s="319">
        <v>0</v>
      </c>
      <c r="AC90" s="311">
        <v>0</v>
      </c>
      <c r="AD90" s="319">
        <v>0</v>
      </c>
      <c r="AE90" s="311">
        <v>0</v>
      </c>
      <c r="AF90" s="319">
        <v>0</v>
      </c>
      <c r="AG90" s="311">
        <v>0</v>
      </c>
      <c r="AH90" s="319">
        <v>0</v>
      </c>
      <c r="AI90" s="311">
        <v>0</v>
      </c>
      <c r="AJ90" s="319">
        <v>0</v>
      </c>
      <c r="AK90" s="311">
        <v>0</v>
      </c>
      <c r="AL90" s="319">
        <v>0</v>
      </c>
      <c r="AM90" s="311">
        <v>0</v>
      </c>
      <c r="AN90" s="319">
        <v>0</v>
      </c>
      <c r="AO90" s="311">
        <v>0</v>
      </c>
      <c r="AP90" s="319">
        <v>0</v>
      </c>
      <c r="AQ90" s="311">
        <v>0</v>
      </c>
      <c r="AR90" s="324">
        <f t="shared" si="21"/>
        <v>0</v>
      </c>
      <c r="AS90" s="323">
        <f t="shared" si="21"/>
        <v>0</v>
      </c>
    </row>
    <row r="91" spans="1:45" ht="15.95" customHeight="1" outlineLevel="1" collapsed="1" x14ac:dyDescent="0.15">
      <c r="A91" s="308" t="s">
        <v>164</v>
      </c>
      <c r="B91" s="320">
        <f>SUM(B87:B90)</f>
        <v>0</v>
      </c>
      <c r="C91" s="312">
        <f t="shared" ref="C91:AS91" si="22">SUM(C87:C90)</f>
        <v>0</v>
      </c>
      <c r="D91" s="320">
        <f t="shared" si="22"/>
        <v>0</v>
      </c>
      <c r="E91" s="312">
        <f t="shared" si="22"/>
        <v>0</v>
      </c>
      <c r="F91" s="320">
        <f t="shared" si="22"/>
        <v>0</v>
      </c>
      <c r="G91" s="312">
        <f t="shared" si="22"/>
        <v>0</v>
      </c>
      <c r="H91" s="320">
        <f t="shared" si="22"/>
        <v>0</v>
      </c>
      <c r="I91" s="312">
        <f t="shared" si="22"/>
        <v>0</v>
      </c>
      <c r="J91" s="320">
        <f t="shared" si="22"/>
        <v>0</v>
      </c>
      <c r="K91" s="312">
        <f t="shared" si="22"/>
        <v>0</v>
      </c>
      <c r="L91" s="320">
        <f t="shared" si="22"/>
        <v>0</v>
      </c>
      <c r="M91" s="312">
        <f t="shared" si="22"/>
        <v>0</v>
      </c>
      <c r="N91" s="320">
        <f t="shared" si="22"/>
        <v>0</v>
      </c>
      <c r="O91" s="312">
        <f t="shared" si="22"/>
        <v>0</v>
      </c>
      <c r="P91" s="320">
        <f t="shared" si="22"/>
        <v>0</v>
      </c>
      <c r="Q91" s="312">
        <f t="shared" si="22"/>
        <v>0</v>
      </c>
      <c r="R91" s="320">
        <f t="shared" si="22"/>
        <v>0</v>
      </c>
      <c r="S91" s="312">
        <f t="shared" si="22"/>
        <v>0</v>
      </c>
      <c r="T91" s="320">
        <f t="shared" si="22"/>
        <v>0</v>
      </c>
      <c r="U91" s="312">
        <f t="shared" si="22"/>
        <v>0</v>
      </c>
      <c r="V91" s="320">
        <f t="shared" si="22"/>
        <v>0</v>
      </c>
      <c r="W91" s="312">
        <f t="shared" si="22"/>
        <v>0</v>
      </c>
      <c r="X91" s="320">
        <f t="shared" si="22"/>
        <v>0</v>
      </c>
      <c r="Y91" s="312">
        <f t="shared" si="22"/>
        <v>0</v>
      </c>
      <c r="Z91" s="320">
        <f t="shared" si="22"/>
        <v>0</v>
      </c>
      <c r="AA91" s="312">
        <f t="shared" si="22"/>
        <v>0</v>
      </c>
      <c r="AB91" s="320">
        <f t="shared" si="22"/>
        <v>0</v>
      </c>
      <c r="AC91" s="312">
        <f t="shared" si="22"/>
        <v>0</v>
      </c>
      <c r="AD91" s="320">
        <f t="shared" si="22"/>
        <v>0</v>
      </c>
      <c r="AE91" s="312">
        <f t="shared" si="22"/>
        <v>0</v>
      </c>
      <c r="AF91" s="320">
        <f t="shared" si="22"/>
        <v>0</v>
      </c>
      <c r="AG91" s="312">
        <f t="shared" si="22"/>
        <v>0</v>
      </c>
      <c r="AH91" s="320">
        <f t="shared" si="22"/>
        <v>0</v>
      </c>
      <c r="AI91" s="312">
        <f t="shared" si="22"/>
        <v>0</v>
      </c>
      <c r="AJ91" s="320">
        <f t="shared" si="22"/>
        <v>0</v>
      </c>
      <c r="AK91" s="312">
        <f t="shared" si="22"/>
        <v>0</v>
      </c>
      <c r="AL91" s="320">
        <f t="shared" si="22"/>
        <v>0</v>
      </c>
      <c r="AM91" s="312">
        <f t="shared" si="22"/>
        <v>0</v>
      </c>
      <c r="AN91" s="320">
        <f t="shared" si="22"/>
        <v>0</v>
      </c>
      <c r="AO91" s="312">
        <f t="shared" si="22"/>
        <v>0</v>
      </c>
      <c r="AP91" s="320">
        <f t="shared" si="22"/>
        <v>0</v>
      </c>
      <c r="AQ91" s="312">
        <f t="shared" si="22"/>
        <v>0</v>
      </c>
      <c r="AR91" s="325">
        <f t="shared" si="22"/>
        <v>0</v>
      </c>
      <c r="AS91" s="316">
        <f t="shared" si="22"/>
        <v>0</v>
      </c>
    </row>
    <row r="92" spans="1:45" ht="15.95" hidden="1" customHeight="1" outlineLevel="2" x14ac:dyDescent="0.15">
      <c r="A92" s="307" t="s">
        <v>165</v>
      </c>
      <c r="B92" s="319">
        <v>0</v>
      </c>
      <c r="C92" s="311">
        <v>0</v>
      </c>
      <c r="D92" s="319">
        <v>0</v>
      </c>
      <c r="E92" s="311">
        <v>0</v>
      </c>
      <c r="F92" s="319">
        <v>0</v>
      </c>
      <c r="G92" s="311">
        <v>0</v>
      </c>
      <c r="H92" s="319">
        <v>0</v>
      </c>
      <c r="I92" s="311">
        <v>0</v>
      </c>
      <c r="J92" s="319">
        <v>0</v>
      </c>
      <c r="K92" s="311">
        <v>0</v>
      </c>
      <c r="L92" s="319">
        <v>0</v>
      </c>
      <c r="M92" s="311">
        <v>0</v>
      </c>
      <c r="N92" s="319">
        <v>0</v>
      </c>
      <c r="O92" s="311">
        <v>0</v>
      </c>
      <c r="P92" s="319">
        <v>0</v>
      </c>
      <c r="Q92" s="311">
        <v>0</v>
      </c>
      <c r="R92" s="319">
        <v>0</v>
      </c>
      <c r="S92" s="311">
        <v>0</v>
      </c>
      <c r="T92" s="319">
        <v>0</v>
      </c>
      <c r="U92" s="311">
        <v>0</v>
      </c>
      <c r="V92" s="319">
        <v>0</v>
      </c>
      <c r="W92" s="311">
        <v>0</v>
      </c>
      <c r="X92" s="319">
        <v>0</v>
      </c>
      <c r="Y92" s="311">
        <v>0</v>
      </c>
      <c r="Z92" s="319">
        <v>0</v>
      </c>
      <c r="AA92" s="311">
        <v>0</v>
      </c>
      <c r="AB92" s="319">
        <v>0</v>
      </c>
      <c r="AC92" s="311">
        <v>0</v>
      </c>
      <c r="AD92" s="319">
        <v>0</v>
      </c>
      <c r="AE92" s="311">
        <v>0</v>
      </c>
      <c r="AF92" s="319">
        <v>0</v>
      </c>
      <c r="AG92" s="311">
        <v>0</v>
      </c>
      <c r="AH92" s="319">
        <v>0</v>
      </c>
      <c r="AI92" s="311">
        <v>0</v>
      </c>
      <c r="AJ92" s="319">
        <v>0</v>
      </c>
      <c r="AK92" s="311">
        <v>0</v>
      </c>
      <c r="AL92" s="319">
        <v>0</v>
      </c>
      <c r="AM92" s="311">
        <v>0</v>
      </c>
      <c r="AN92" s="319">
        <v>0</v>
      </c>
      <c r="AO92" s="311">
        <v>0</v>
      </c>
      <c r="AP92" s="319">
        <v>0</v>
      </c>
      <c r="AQ92" s="311">
        <v>0</v>
      </c>
      <c r="AR92" s="324">
        <f t="shared" si="21"/>
        <v>0</v>
      </c>
      <c r="AS92" s="323">
        <f t="shared" si="21"/>
        <v>0</v>
      </c>
    </row>
    <row r="93" spans="1:45" ht="15.95" hidden="1" customHeight="1" outlineLevel="2" x14ac:dyDescent="0.15">
      <c r="A93" s="307" t="s">
        <v>166</v>
      </c>
      <c r="B93" s="319">
        <v>0</v>
      </c>
      <c r="C93" s="311">
        <v>0</v>
      </c>
      <c r="D93" s="319">
        <v>0</v>
      </c>
      <c r="E93" s="311">
        <v>0</v>
      </c>
      <c r="F93" s="319">
        <v>0</v>
      </c>
      <c r="G93" s="311">
        <v>0</v>
      </c>
      <c r="H93" s="319">
        <v>0</v>
      </c>
      <c r="I93" s="311">
        <v>0</v>
      </c>
      <c r="J93" s="319">
        <v>0</v>
      </c>
      <c r="K93" s="311">
        <v>0</v>
      </c>
      <c r="L93" s="319">
        <v>0</v>
      </c>
      <c r="M93" s="311">
        <v>0</v>
      </c>
      <c r="N93" s="319">
        <v>1</v>
      </c>
      <c r="O93" s="311">
        <v>0</v>
      </c>
      <c r="P93" s="319">
        <v>0</v>
      </c>
      <c r="Q93" s="311">
        <v>0</v>
      </c>
      <c r="R93" s="319">
        <v>0</v>
      </c>
      <c r="S93" s="311">
        <v>0</v>
      </c>
      <c r="T93" s="319">
        <v>0</v>
      </c>
      <c r="U93" s="311">
        <v>0</v>
      </c>
      <c r="V93" s="319">
        <v>0</v>
      </c>
      <c r="W93" s="311">
        <v>0</v>
      </c>
      <c r="X93" s="319">
        <v>0</v>
      </c>
      <c r="Y93" s="311">
        <v>0</v>
      </c>
      <c r="Z93" s="319">
        <v>0</v>
      </c>
      <c r="AA93" s="311">
        <v>0</v>
      </c>
      <c r="AB93" s="319">
        <v>0</v>
      </c>
      <c r="AC93" s="311">
        <v>0</v>
      </c>
      <c r="AD93" s="319">
        <v>0</v>
      </c>
      <c r="AE93" s="311">
        <v>0</v>
      </c>
      <c r="AF93" s="319">
        <v>0</v>
      </c>
      <c r="AG93" s="311">
        <v>0</v>
      </c>
      <c r="AH93" s="319">
        <v>0</v>
      </c>
      <c r="AI93" s="311">
        <v>0</v>
      </c>
      <c r="AJ93" s="319">
        <v>0</v>
      </c>
      <c r="AK93" s="311">
        <v>0</v>
      </c>
      <c r="AL93" s="319">
        <v>0</v>
      </c>
      <c r="AM93" s="311">
        <v>0</v>
      </c>
      <c r="AN93" s="319">
        <v>0</v>
      </c>
      <c r="AO93" s="311">
        <v>0</v>
      </c>
      <c r="AP93" s="319">
        <v>0</v>
      </c>
      <c r="AQ93" s="311">
        <v>0</v>
      </c>
      <c r="AR93" s="324">
        <f t="shared" si="21"/>
        <v>1</v>
      </c>
      <c r="AS93" s="323">
        <f t="shared" si="21"/>
        <v>0</v>
      </c>
    </row>
    <row r="94" spans="1:45" ht="15.95" hidden="1" customHeight="1" outlineLevel="2" x14ac:dyDescent="0.15">
      <c r="A94" s="307" t="s">
        <v>167</v>
      </c>
      <c r="B94" s="319">
        <v>0</v>
      </c>
      <c r="C94" s="311">
        <v>0</v>
      </c>
      <c r="D94" s="319">
        <v>0</v>
      </c>
      <c r="E94" s="311">
        <v>0</v>
      </c>
      <c r="F94" s="319">
        <v>0</v>
      </c>
      <c r="G94" s="311">
        <v>0</v>
      </c>
      <c r="H94" s="319">
        <v>0</v>
      </c>
      <c r="I94" s="311">
        <v>0</v>
      </c>
      <c r="J94" s="319">
        <v>0</v>
      </c>
      <c r="K94" s="311">
        <v>0</v>
      </c>
      <c r="L94" s="319">
        <v>0</v>
      </c>
      <c r="M94" s="311">
        <v>0</v>
      </c>
      <c r="N94" s="319">
        <v>0</v>
      </c>
      <c r="O94" s="311">
        <v>0</v>
      </c>
      <c r="P94" s="319">
        <v>0</v>
      </c>
      <c r="Q94" s="311">
        <v>0</v>
      </c>
      <c r="R94" s="319">
        <v>0</v>
      </c>
      <c r="S94" s="311">
        <v>0</v>
      </c>
      <c r="T94" s="319">
        <v>0</v>
      </c>
      <c r="U94" s="311">
        <v>0</v>
      </c>
      <c r="V94" s="319">
        <v>0</v>
      </c>
      <c r="W94" s="311">
        <v>0</v>
      </c>
      <c r="X94" s="319">
        <v>0</v>
      </c>
      <c r="Y94" s="311">
        <v>0</v>
      </c>
      <c r="Z94" s="319">
        <v>0</v>
      </c>
      <c r="AA94" s="311">
        <v>0</v>
      </c>
      <c r="AB94" s="319">
        <v>0</v>
      </c>
      <c r="AC94" s="311">
        <v>0</v>
      </c>
      <c r="AD94" s="319">
        <v>0</v>
      </c>
      <c r="AE94" s="311">
        <v>0</v>
      </c>
      <c r="AF94" s="319">
        <v>0</v>
      </c>
      <c r="AG94" s="311">
        <v>0</v>
      </c>
      <c r="AH94" s="319">
        <v>0</v>
      </c>
      <c r="AI94" s="311">
        <v>0</v>
      </c>
      <c r="AJ94" s="319">
        <v>0</v>
      </c>
      <c r="AK94" s="311">
        <v>0</v>
      </c>
      <c r="AL94" s="319">
        <v>0</v>
      </c>
      <c r="AM94" s="311">
        <v>0</v>
      </c>
      <c r="AN94" s="319">
        <v>0</v>
      </c>
      <c r="AO94" s="311">
        <v>0</v>
      </c>
      <c r="AP94" s="319">
        <v>0</v>
      </c>
      <c r="AQ94" s="311">
        <v>0</v>
      </c>
      <c r="AR94" s="324">
        <f t="shared" si="21"/>
        <v>0</v>
      </c>
      <c r="AS94" s="323">
        <f t="shared" si="21"/>
        <v>0</v>
      </c>
    </row>
    <row r="95" spans="1:45" ht="15.95" hidden="1" customHeight="1" outlineLevel="2" x14ac:dyDescent="0.15">
      <c r="A95" s="307" t="s">
        <v>168</v>
      </c>
      <c r="B95" s="319">
        <v>0</v>
      </c>
      <c r="C95" s="311">
        <v>0</v>
      </c>
      <c r="D95" s="319">
        <v>0</v>
      </c>
      <c r="E95" s="311">
        <v>0</v>
      </c>
      <c r="F95" s="319">
        <v>0</v>
      </c>
      <c r="G95" s="311">
        <v>0</v>
      </c>
      <c r="H95" s="319">
        <v>0</v>
      </c>
      <c r="I95" s="311">
        <v>0</v>
      </c>
      <c r="J95" s="319">
        <v>0</v>
      </c>
      <c r="K95" s="311">
        <v>0</v>
      </c>
      <c r="L95" s="319">
        <v>0</v>
      </c>
      <c r="M95" s="311">
        <v>0</v>
      </c>
      <c r="N95" s="319">
        <v>0</v>
      </c>
      <c r="O95" s="311">
        <v>0</v>
      </c>
      <c r="P95" s="319">
        <v>0</v>
      </c>
      <c r="Q95" s="311">
        <v>0</v>
      </c>
      <c r="R95" s="319">
        <v>0</v>
      </c>
      <c r="S95" s="311">
        <v>0</v>
      </c>
      <c r="T95" s="319">
        <v>0</v>
      </c>
      <c r="U95" s="311">
        <v>0</v>
      </c>
      <c r="V95" s="319">
        <v>0</v>
      </c>
      <c r="W95" s="311">
        <v>0</v>
      </c>
      <c r="X95" s="319">
        <v>0</v>
      </c>
      <c r="Y95" s="311">
        <v>0</v>
      </c>
      <c r="Z95" s="319">
        <v>0</v>
      </c>
      <c r="AA95" s="311">
        <v>0</v>
      </c>
      <c r="AB95" s="319">
        <v>0</v>
      </c>
      <c r="AC95" s="311">
        <v>0</v>
      </c>
      <c r="AD95" s="319">
        <v>0</v>
      </c>
      <c r="AE95" s="311">
        <v>0</v>
      </c>
      <c r="AF95" s="319">
        <v>0</v>
      </c>
      <c r="AG95" s="311">
        <v>0</v>
      </c>
      <c r="AH95" s="319">
        <v>0</v>
      </c>
      <c r="AI95" s="311">
        <v>0</v>
      </c>
      <c r="AJ95" s="319">
        <v>0</v>
      </c>
      <c r="AK95" s="311">
        <v>0</v>
      </c>
      <c r="AL95" s="319">
        <v>0</v>
      </c>
      <c r="AM95" s="311">
        <v>0</v>
      </c>
      <c r="AN95" s="319">
        <v>0</v>
      </c>
      <c r="AO95" s="311">
        <v>0</v>
      </c>
      <c r="AP95" s="319">
        <v>0</v>
      </c>
      <c r="AQ95" s="311">
        <v>0</v>
      </c>
      <c r="AR95" s="324">
        <f t="shared" si="21"/>
        <v>0</v>
      </c>
      <c r="AS95" s="323">
        <f t="shared" si="21"/>
        <v>0</v>
      </c>
    </row>
    <row r="96" spans="1:45" ht="15.95" hidden="1" customHeight="1" outlineLevel="2" x14ac:dyDescent="0.15">
      <c r="A96" s="307" t="s">
        <v>169</v>
      </c>
      <c r="B96" s="319">
        <v>0</v>
      </c>
      <c r="C96" s="311">
        <v>0</v>
      </c>
      <c r="D96" s="319">
        <v>1</v>
      </c>
      <c r="E96" s="311">
        <v>0</v>
      </c>
      <c r="F96" s="319">
        <v>0</v>
      </c>
      <c r="G96" s="311">
        <v>0</v>
      </c>
      <c r="H96" s="319">
        <v>0</v>
      </c>
      <c r="I96" s="311">
        <v>0</v>
      </c>
      <c r="J96" s="319">
        <v>0</v>
      </c>
      <c r="K96" s="311">
        <v>0</v>
      </c>
      <c r="L96" s="319">
        <v>0</v>
      </c>
      <c r="M96" s="311">
        <v>0</v>
      </c>
      <c r="N96" s="319">
        <v>0</v>
      </c>
      <c r="O96" s="311">
        <v>0</v>
      </c>
      <c r="P96" s="319">
        <v>1</v>
      </c>
      <c r="Q96" s="311">
        <v>0</v>
      </c>
      <c r="R96" s="319">
        <v>1</v>
      </c>
      <c r="S96" s="311">
        <v>0</v>
      </c>
      <c r="T96" s="319">
        <v>0</v>
      </c>
      <c r="U96" s="311">
        <v>0</v>
      </c>
      <c r="V96" s="319">
        <v>1</v>
      </c>
      <c r="W96" s="311">
        <v>0</v>
      </c>
      <c r="X96" s="319">
        <v>1</v>
      </c>
      <c r="Y96" s="311">
        <v>0</v>
      </c>
      <c r="Z96" s="319">
        <v>0</v>
      </c>
      <c r="AA96" s="311">
        <v>0</v>
      </c>
      <c r="AB96" s="319">
        <v>0</v>
      </c>
      <c r="AC96" s="311">
        <v>0</v>
      </c>
      <c r="AD96" s="319">
        <v>0</v>
      </c>
      <c r="AE96" s="311">
        <v>0</v>
      </c>
      <c r="AF96" s="319">
        <v>0</v>
      </c>
      <c r="AG96" s="311">
        <v>0</v>
      </c>
      <c r="AH96" s="319">
        <v>0</v>
      </c>
      <c r="AI96" s="311">
        <v>0</v>
      </c>
      <c r="AJ96" s="319">
        <v>0</v>
      </c>
      <c r="AK96" s="311">
        <v>0</v>
      </c>
      <c r="AL96" s="319">
        <v>2</v>
      </c>
      <c r="AM96" s="311">
        <v>0</v>
      </c>
      <c r="AN96" s="319">
        <v>0</v>
      </c>
      <c r="AO96" s="311">
        <v>0</v>
      </c>
      <c r="AP96" s="319">
        <v>0</v>
      </c>
      <c r="AQ96" s="311">
        <v>0</v>
      </c>
      <c r="AR96" s="324">
        <f t="shared" si="21"/>
        <v>7</v>
      </c>
      <c r="AS96" s="323">
        <f t="shared" si="21"/>
        <v>0</v>
      </c>
    </row>
    <row r="97" spans="1:45" ht="15.95" customHeight="1" outlineLevel="1" collapsed="1" x14ac:dyDescent="0.15">
      <c r="A97" s="308" t="s">
        <v>170</v>
      </c>
      <c r="B97" s="320">
        <f>SUM(B92:B96)</f>
        <v>0</v>
      </c>
      <c r="C97" s="312">
        <f t="shared" ref="C97:AS97" si="23">SUM(C92:C96)</f>
        <v>0</v>
      </c>
      <c r="D97" s="320">
        <f t="shared" si="23"/>
        <v>1</v>
      </c>
      <c r="E97" s="312">
        <f t="shared" si="23"/>
        <v>0</v>
      </c>
      <c r="F97" s="320">
        <f t="shared" si="23"/>
        <v>0</v>
      </c>
      <c r="G97" s="312">
        <f t="shared" si="23"/>
        <v>0</v>
      </c>
      <c r="H97" s="320">
        <f t="shared" si="23"/>
        <v>0</v>
      </c>
      <c r="I97" s="312">
        <f t="shared" si="23"/>
        <v>0</v>
      </c>
      <c r="J97" s="320">
        <f t="shared" si="23"/>
        <v>0</v>
      </c>
      <c r="K97" s="312">
        <f t="shared" si="23"/>
        <v>0</v>
      </c>
      <c r="L97" s="320">
        <f t="shared" si="23"/>
        <v>0</v>
      </c>
      <c r="M97" s="312">
        <f t="shared" si="23"/>
        <v>0</v>
      </c>
      <c r="N97" s="320">
        <f t="shared" si="23"/>
        <v>1</v>
      </c>
      <c r="O97" s="312">
        <f t="shared" si="23"/>
        <v>0</v>
      </c>
      <c r="P97" s="320">
        <f t="shared" si="23"/>
        <v>1</v>
      </c>
      <c r="Q97" s="312">
        <f t="shared" si="23"/>
        <v>0</v>
      </c>
      <c r="R97" s="320">
        <f t="shared" si="23"/>
        <v>1</v>
      </c>
      <c r="S97" s="312">
        <f t="shared" si="23"/>
        <v>0</v>
      </c>
      <c r="T97" s="320">
        <f t="shared" si="23"/>
        <v>0</v>
      </c>
      <c r="U97" s="312">
        <f t="shared" si="23"/>
        <v>0</v>
      </c>
      <c r="V97" s="320">
        <f t="shared" si="23"/>
        <v>1</v>
      </c>
      <c r="W97" s="312">
        <f t="shared" si="23"/>
        <v>0</v>
      </c>
      <c r="X97" s="320">
        <f t="shared" si="23"/>
        <v>1</v>
      </c>
      <c r="Y97" s="312">
        <f t="shared" si="23"/>
        <v>0</v>
      </c>
      <c r="Z97" s="320">
        <f t="shared" si="23"/>
        <v>0</v>
      </c>
      <c r="AA97" s="312">
        <f t="shared" si="23"/>
        <v>0</v>
      </c>
      <c r="AB97" s="320">
        <f t="shared" si="23"/>
        <v>0</v>
      </c>
      <c r="AC97" s="312">
        <f t="shared" si="23"/>
        <v>0</v>
      </c>
      <c r="AD97" s="320">
        <f t="shared" si="23"/>
        <v>0</v>
      </c>
      <c r="AE97" s="312">
        <f t="shared" si="23"/>
        <v>0</v>
      </c>
      <c r="AF97" s="320">
        <f t="shared" si="23"/>
        <v>0</v>
      </c>
      <c r="AG97" s="312">
        <f t="shared" si="23"/>
        <v>0</v>
      </c>
      <c r="AH97" s="320">
        <f t="shared" si="23"/>
        <v>0</v>
      </c>
      <c r="AI97" s="312">
        <f t="shared" si="23"/>
        <v>0</v>
      </c>
      <c r="AJ97" s="320">
        <f t="shared" si="23"/>
        <v>0</v>
      </c>
      <c r="AK97" s="312">
        <f t="shared" si="23"/>
        <v>0</v>
      </c>
      <c r="AL97" s="320">
        <f t="shared" si="23"/>
        <v>2</v>
      </c>
      <c r="AM97" s="312">
        <f t="shared" si="23"/>
        <v>0</v>
      </c>
      <c r="AN97" s="320">
        <f t="shared" si="23"/>
        <v>0</v>
      </c>
      <c r="AO97" s="312">
        <f t="shared" si="23"/>
        <v>0</v>
      </c>
      <c r="AP97" s="320">
        <f t="shared" si="23"/>
        <v>0</v>
      </c>
      <c r="AQ97" s="312">
        <f t="shared" si="23"/>
        <v>0</v>
      </c>
      <c r="AR97" s="325">
        <f t="shared" si="23"/>
        <v>8</v>
      </c>
      <c r="AS97" s="316">
        <f t="shared" si="23"/>
        <v>0</v>
      </c>
    </row>
    <row r="98" spans="1:45" ht="15.95" customHeight="1" x14ac:dyDescent="0.15">
      <c r="A98" s="309" t="s">
        <v>171</v>
      </c>
      <c r="B98" s="321">
        <f>SUM(B12,B18,B21,B25,B30,B34,B38,B49,B56,B60,B64,B70,B76,B81,B86,B91,B97)</f>
        <v>15</v>
      </c>
      <c r="C98" s="313">
        <f t="shared" ref="C98:AS98" si="24">SUM(C12,C18,C21,C25,C30,C34,C38,C49,C56,C60,C64,C70,C76,C81,C86,C91,C97)</f>
        <v>0</v>
      </c>
      <c r="D98" s="321">
        <f t="shared" si="24"/>
        <v>9</v>
      </c>
      <c r="E98" s="313">
        <f t="shared" si="24"/>
        <v>0</v>
      </c>
      <c r="F98" s="321">
        <f t="shared" si="24"/>
        <v>5</v>
      </c>
      <c r="G98" s="313">
        <f t="shared" si="24"/>
        <v>0</v>
      </c>
      <c r="H98" s="321">
        <f t="shared" si="24"/>
        <v>4</v>
      </c>
      <c r="I98" s="313">
        <f t="shared" si="24"/>
        <v>0</v>
      </c>
      <c r="J98" s="321">
        <f t="shared" si="24"/>
        <v>4</v>
      </c>
      <c r="K98" s="313">
        <f t="shared" si="24"/>
        <v>0</v>
      </c>
      <c r="L98" s="321">
        <f t="shared" si="24"/>
        <v>2</v>
      </c>
      <c r="M98" s="313">
        <f t="shared" si="24"/>
        <v>0</v>
      </c>
      <c r="N98" s="321">
        <f t="shared" si="24"/>
        <v>20</v>
      </c>
      <c r="O98" s="313">
        <f t="shared" si="24"/>
        <v>0</v>
      </c>
      <c r="P98" s="321">
        <f t="shared" si="24"/>
        <v>8</v>
      </c>
      <c r="Q98" s="313">
        <f t="shared" si="24"/>
        <v>0</v>
      </c>
      <c r="R98" s="321">
        <f t="shared" si="24"/>
        <v>1</v>
      </c>
      <c r="S98" s="313">
        <f t="shared" si="24"/>
        <v>0</v>
      </c>
      <c r="T98" s="321">
        <f t="shared" si="24"/>
        <v>0</v>
      </c>
      <c r="U98" s="313">
        <f t="shared" si="24"/>
        <v>0</v>
      </c>
      <c r="V98" s="321">
        <f t="shared" si="24"/>
        <v>1</v>
      </c>
      <c r="W98" s="313">
        <f t="shared" si="24"/>
        <v>0</v>
      </c>
      <c r="X98" s="321">
        <f t="shared" si="24"/>
        <v>1</v>
      </c>
      <c r="Y98" s="313">
        <f t="shared" si="24"/>
        <v>0</v>
      </c>
      <c r="Z98" s="321">
        <f t="shared" si="24"/>
        <v>0</v>
      </c>
      <c r="AA98" s="313">
        <f t="shared" si="24"/>
        <v>0</v>
      </c>
      <c r="AB98" s="321">
        <f t="shared" si="24"/>
        <v>0</v>
      </c>
      <c r="AC98" s="313">
        <f t="shared" si="24"/>
        <v>0</v>
      </c>
      <c r="AD98" s="321">
        <f t="shared" si="24"/>
        <v>0</v>
      </c>
      <c r="AE98" s="313">
        <f t="shared" si="24"/>
        <v>0</v>
      </c>
      <c r="AF98" s="321">
        <f t="shared" si="24"/>
        <v>1</v>
      </c>
      <c r="AG98" s="313">
        <f t="shared" si="24"/>
        <v>0</v>
      </c>
      <c r="AH98" s="321">
        <f t="shared" si="24"/>
        <v>0</v>
      </c>
      <c r="AI98" s="313">
        <f t="shared" si="24"/>
        <v>0</v>
      </c>
      <c r="AJ98" s="321">
        <f t="shared" si="24"/>
        <v>0</v>
      </c>
      <c r="AK98" s="313">
        <f t="shared" si="24"/>
        <v>0</v>
      </c>
      <c r="AL98" s="321">
        <f t="shared" si="24"/>
        <v>8</v>
      </c>
      <c r="AM98" s="313">
        <f t="shared" si="24"/>
        <v>0</v>
      </c>
      <c r="AN98" s="321">
        <f t="shared" si="24"/>
        <v>0</v>
      </c>
      <c r="AO98" s="313">
        <f t="shared" si="24"/>
        <v>0</v>
      </c>
      <c r="AP98" s="321">
        <f t="shared" si="24"/>
        <v>0</v>
      </c>
      <c r="AQ98" s="313">
        <f t="shared" si="24"/>
        <v>0</v>
      </c>
      <c r="AR98" s="326">
        <f t="shared" si="24"/>
        <v>79</v>
      </c>
      <c r="AS98" s="317">
        <f t="shared" si="24"/>
        <v>0</v>
      </c>
    </row>
    <row r="99" spans="1:45" ht="15.95" hidden="1" customHeight="1" outlineLevel="2" x14ac:dyDescent="0.15">
      <c r="A99" s="307" t="s">
        <v>172</v>
      </c>
      <c r="B99" s="319">
        <v>0</v>
      </c>
      <c r="C99" s="311">
        <v>0</v>
      </c>
      <c r="D99" s="319">
        <v>0</v>
      </c>
      <c r="E99" s="311">
        <v>0</v>
      </c>
      <c r="F99" s="319">
        <v>0</v>
      </c>
      <c r="G99" s="311">
        <v>0</v>
      </c>
      <c r="H99" s="319">
        <v>0</v>
      </c>
      <c r="I99" s="311">
        <v>0</v>
      </c>
      <c r="J99" s="319">
        <v>0</v>
      </c>
      <c r="K99" s="311">
        <v>0</v>
      </c>
      <c r="L99" s="319">
        <v>0</v>
      </c>
      <c r="M99" s="311">
        <v>0</v>
      </c>
      <c r="N99" s="319">
        <v>0</v>
      </c>
      <c r="O99" s="311">
        <v>0</v>
      </c>
      <c r="P99" s="319">
        <v>0</v>
      </c>
      <c r="Q99" s="311">
        <v>0</v>
      </c>
      <c r="R99" s="319">
        <v>0</v>
      </c>
      <c r="S99" s="311">
        <v>0</v>
      </c>
      <c r="T99" s="319">
        <v>0</v>
      </c>
      <c r="U99" s="311">
        <v>0</v>
      </c>
      <c r="V99" s="319">
        <v>0</v>
      </c>
      <c r="W99" s="311">
        <v>0</v>
      </c>
      <c r="X99" s="319">
        <v>0</v>
      </c>
      <c r="Y99" s="311">
        <v>0</v>
      </c>
      <c r="Z99" s="319">
        <v>0</v>
      </c>
      <c r="AA99" s="311">
        <v>0</v>
      </c>
      <c r="AB99" s="319">
        <v>0</v>
      </c>
      <c r="AC99" s="311">
        <v>0</v>
      </c>
      <c r="AD99" s="319">
        <v>0</v>
      </c>
      <c r="AE99" s="311">
        <v>0</v>
      </c>
      <c r="AF99" s="319">
        <v>0</v>
      </c>
      <c r="AG99" s="311">
        <v>0</v>
      </c>
      <c r="AH99" s="319">
        <v>0</v>
      </c>
      <c r="AI99" s="311">
        <v>0</v>
      </c>
      <c r="AJ99" s="319">
        <v>0</v>
      </c>
      <c r="AK99" s="311">
        <v>0</v>
      </c>
      <c r="AL99" s="319">
        <v>0</v>
      </c>
      <c r="AM99" s="311">
        <v>0</v>
      </c>
      <c r="AN99" s="319">
        <v>0</v>
      </c>
      <c r="AO99" s="311">
        <v>0</v>
      </c>
      <c r="AP99" s="319">
        <v>0</v>
      </c>
      <c r="AQ99" s="311">
        <v>0</v>
      </c>
      <c r="AR99" s="324">
        <f t="shared" si="21"/>
        <v>0</v>
      </c>
      <c r="AS99" s="323">
        <f t="shared" si="21"/>
        <v>0</v>
      </c>
    </row>
    <row r="100" spans="1:45" ht="15.95" hidden="1" customHeight="1" outlineLevel="2" x14ac:dyDescent="0.15">
      <c r="A100" s="307" t="s">
        <v>173</v>
      </c>
      <c r="B100" s="319">
        <v>0</v>
      </c>
      <c r="C100" s="311">
        <v>0</v>
      </c>
      <c r="D100" s="319">
        <v>0</v>
      </c>
      <c r="E100" s="311">
        <v>0</v>
      </c>
      <c r="F100" s="319">
        <v>0</v>
      </c>
      <c r="G100" s="311">
        <v>0</v>
      </c>
      <c r="H100" s="319">
        <v>0</v>
      </c>
      <c r="I100" s="311">
        <v>0</v>
      </c>
      <c r="J100" s="319">
        <v>0</v>
      </c>
      <c r="K100" s="311">
        <v>0</v>
      </c>
      <c r="L100" s="319">
        <v>0</v>
      </c>
      <c r="M100" s="311">
        <v>0</v>
      </c>
      <c r="N100" s="319">
        <v>0</v>
      </c>
      <c r="O100" s="311">
        <v>0</v>
      </c>
      <c r="P100" s="319">
        <v>0</v>
      </c>
      <c r="Q100" s="311">
        <v>0</v>
      </c>
      <c r="R100" s="319">
        <v>0</v>
      </c>
      <c r="S100" s="311">
        <v>0</v>
      </c>
      <c r="T100" s="319">
        <v>0</v>
      </c>
      <c r="U100" s="311">
        <v>0</v>
      </c>
      <c r="V100" s="319">
        <v>0</v>
      </c>
      <c r="W100" s="311">
        <v>0</v>
      </c>
      <c r="X100" s="319">
        <v>0</v>
      </c>
      <c r="Y100" s="311">
        <v>0</v>
      </c>
      <c r="Z100" s="319">
        <v>0</v>
      </c>
      <c r="AA100" s="311">
        <v>0</v>
      </c>
      <c r="AB100" s="319">
        <v>0</v>
      </c>
      <c r="AC100" s="311">
        <v>0</v>
      </c>
      <c r="AD100" s="319">
        <v>0</v>
      </c>
      <c r="AE100" s="311">
        <v>0</v>
      </c>
      <c r="AF100" s="319">
        <v>0</v>
      </c>
      <c r="AG100" s="311">
        <v>0</v>
      </c>
      <c r="AH100" s="319">
        <v>0</v>
      </c>
      <c r="AI100" s="311">
        <v>0</v>
      </c>
      <c r="AJ100" s="319">
        <v>0</v>
      </c>
      <c r="AK100" s="311">
        <v>0</v>
      </c>
      <c r="AL100" s="319">
        <v>0</v>
      </c>
      <c r="AM100" s="311">
        <v>0</v>
      </c>
      <c r="AN100" s="319">
        <v>0</v>
      </c>
      <c r="AO100" s="311">
        <v>0</v>
      </c>
      <c r="AP100" s="319">
        <v>0</v>
      </c>
      <c r="AQ100" s="311">
        <v>0</v>
      </c>
      <c r="AR100" s="324">
        <f t="shared" si="21"/>
        <v>0</v>
      </c>
      <c r="AS100" s="323">
        <f t="shared" si="21"/>
        <v>0</v>
      </c>
    </row>
    <row r="101" spans="1:45" ht="15.95" customHeight="1" outlineLevel="1" collapsed="1" x14ac:dyDescent="0.15">
      <c r="A101" s="308" t="s">
        <v>174</v>
      </c>
      <c r="B101" s="320">
        <f>SUM(B99:B100)</f>
        <v>0</v>
      </c>
      <c r="C101" s="312">
        <f t="shared" ref="C101:AS101" si="25">SUM(C99:C100)</f>
        <v>0</v>
      </c>
      <c r="D101" s="320">
        <f t="shared" si="25"/>
        <v>0</v>
      </c>
      <c r="E101" s="312">
        <f t="shared" si="25"/>
        <v>0</v>
      </c>
      <c r="F101" s="320">
        <f t="shared" si="25"/>
        <v>0</v>
      </c>
      <c r="G101" s="312">
        <f t="shared" si="25"/>
        <v>0</v>
      </c>
      <c r="H101" s="320">
        <f t="shared" si="25"/>
        <v>0</v>
      </c>
      <c r="I101" s="312">
        <f t="shared" si="25"/>
        <v>0</v>
      </c>
      <c r="J101" s="320">
        <f t="shared" si="25"/>
        <v>0</v>
      </c>
      <c r="K101" s="312">
        <f t="shared" si="25"/>
        <v>0</v>
      </c>
      <c r="L101" s="320">
        <f t="shared" si="25"/>
        <v>0</v>
      </c>
      <c r="M101" s="312">
        <f t="shared" si="25"/>
        <v>0</v>
      </c>
      <c r="N101" s="320">
        <f t="shared" si="25"/>
        <v>0</v>
      </c>
      <c r="O101" s="312">
        <f t="shared" si="25"/>
        <v>0</v>
      </c>
      <c r="P101" s="320">
        <f t="shared" si="25"/>
        <v>0</v>
      </c>
      <c r="Q101" s="312">
        <f t="shared" si="25"/>
        <v>0</v>
      </c>
      <c r="R101" s="320">
        <f t="shared" si="25"/>
        <v>0</v>
      </c>
      <c r="S101" s="312">
        <f t="shared" si="25"/>
        <v>0</v>
      </c>
      <c r="T101" s="320">
        <f t="shared" si="25"/>
        <v>0</v>
      </c>
      <c r="U101" s="312">
        <f t="shared" si="25"/>
        <v>0</v>
      </c>
      <c r="V101" s="320">
        <f t="shared" si="25"/>
        <v>0</v>
      </c>
      <c r="W101" s="312">
        <f t="shared" si="25"/>
        <v>0</v>
      </c>
      <c r="X101" s="320">
        <f t="shared" si="25"/>
        <v>0</v>
      </c>
      <c r="Y101" s="312">
        <f t="shared" si="25"/>
        <v>0</v>
      </c>
      <c r="Z101" s="320">
        <f t="shared" si="25"/>
        <v>0</v>
      </c>
      <c r="AA101" s="312">
        <f t="shared" si="25"/>
        <v>0</v>
      </c>
      <c r="AB101" s="320">
        <f t="shared" si="25"/>
        <v>0</v>
      </c>
      <c r="AC101" s="312">
        <f t="shared" si="25"/>
        <v>0</v>
      </c>
      <c r="AD101" s="320">
        <f t="shared" si="25"/>
        <v>0</v>
      </c>
      <c r="AE101" s="312">
        <f t="shared" si="25"/>
        <v>0</v>
      </c>
      <c r="AF101" s="320">
        <f t="shared" si="25"/>
        <v>0</v>
      </c>
      <c r="AG101" s="312">
        <f t="shared" si="25"/>
        <v>0</v>
      </c>
      <c r="AH101" s="320">
        <f t="shared" si="25"/>
        <v>0</v>
      </c>
      <c r="AI101" s="312">
        <f t="shared" si="25"/>
        <v>0</v>
      </c>
      <c r="AJ101" s="320">
        <f t="shared" si="25"/>
        <v>0</v>
      </c>
      <c r="AK101" s="312">
        <f t="shared" si="25"/>
        <v>0</v>
      </c>
      <c r="AL101" s="320">
        <f t="shared" si="25"/>
        <v>0</v>
      </c>
      <c r="AM101" s="312">
        <f t="shared" si="25"/>
        <v>0</v>
      </c>
      <c r="AN101" s="320">
        <f t="shared" si="25"/>
        <v>0</v>
      </c>
      <c r="AO101" s="312">
        <f t="shared" si="25"/>
        <v>0</v>
      </c>
      <c r="AP101" s="320">
        <f t="shared" si="25"/>
        <v>0</v>
      </c>
      <c r="AQ101" s="312">
        <f t="shared" si="25"/>
        <v>0</v>
      </c>
      <c r="AR101" s="325">
        <f t="shared" si="25"/>
        <v>0</v>
      </c>
      <c r="AS101" s="316">
        <f t="shared" si="25"/>
        <v>0</v>
      </c>
    </row>
    <row r="102" spans="1:45" ht="15.95" hidden="1" customHeight="1" outlineLevel="2" x14ac:dyDescent="0.15">
      <c r="A102" s="307" t="s">
        <v>175</v>
      </c>
      <c r="B102" s="319">
        <v>0</v>
      </c>
      <c r="C102" s="311">
        <v>0</v>
      </c>
      <c r="D102" s="319">
        <v>0</v>
      </c>
      <c r="E102" s="311">
        <v>0</v>
      </c>
      <c r="F102" s="319">
        <v>0</v>
      </c>
      <c r="G102" s="311">
        <v>0</v>
      </c>
      <c r="H102" s="319">
        <v>0</v>
      </c>
      <c r="I102" s="311">
        <v>0</v>
      </c>
      <c r="J102" s="319">
        <v>0</v>
      </c>
      <c r="K102" s="311">
        <v>0</v>
      </c>
      <c r="L102" s="319">
        <v>0</v>
      </c>
      <c r="M102" s="311">
        <v>0</v>
      </c>
      <c r="N102" s="319">
        <v>0</v>
      </c>
      <c r="O102" s="311">
        <v>0</v>
      </c>
      <c r="P102" s="319">
        <v>0</v>
      </c>
      <c r="Q102" s="311">
        <v>0</v>
      </c>
      <c r="R102" s="319">
        <v>0</v>
      </c>
      <c r="S102" s="311">
        <v>0</v>
      </c>
      <c r="T102" s="319">
        <v>0</v>
      </c>
      <c r="U102" s="311">
        <v>0</v>
      </c>
      <c r="V102" s="319">
        <v>0</v>
      </c>
      <c r="W102" s="311">
        <v>0</v>
      </c>
      <c r="X102" s="319">
        <v>0</v>
      </c>
      <c r="Y102" s="311">
        <v>0</v>
      </c>
      <c r="Z102" s="319">
        <v>0</v>
      </c>
      <c r="AA102" s="311">
        <v>0</v>
      </c>
      <c r="AB102" s="319">
        <v>0</v>
      </c>
      <c r="AC102" s="311">
        <v>0</v>
      </c>
      <c r="AD102" s="319">
        <v>0</v>
      </c>
      <c r="AE102" s="311">
        <v>0</v>
      </c>
      <c r="AF102" s="319">
        <v>0</v>
      </c>
      <c r="AG102" s="311">
        <v>0</v>
      </c>
      <c r="AH102" s="319">
        <v>0</v>
      </c>
      <c r="AI102" s="311">
        <v>0</v>
      </c>
      <c r="AJ102" s="319">
        <v>0</v>
      </c>
      <c r="AK102" s="311">
        <v>0</v>
      </c>
      <c r="AL102" s="319">
        <v>0</v>
      </c>
      <c r="AM102" s="311">
        <v>0</v>
      </c>
      <c r="AN102" s="319">
        <v>0</v>
      </c>
      <c r="AO102" s="311">
        <v>0</v>
      </c>
      <c r="AP102" s="319">
        <v>0</v>
      </c>
      <c r="AQ102" s="311">
        <v>0</v>
      </c>
      <c r="AR102" s="324">
        <f t="shared" ref="AR102:AS117" si="26">SUM(B102,D102,F102,H102,J102,L102,N102,P102,R102,T102,V102,X102,Z102,AB102,AD102,AF102,AH102,AJ102,AL102,AN102,AP102)</f>
        <v>0</v>
      </c>
      <c r="AS102" s="323">
        <f t="shared" si="26"/>
        <v>0</v>
      </c>
    </row>
    <row r="103" spans="1:45" ht="15.95" hidden="1" customHeight="1" outlineLevel="2" x14ac:dyDescent="0.15">
      <c r="A103" s="307" t="s">
        <v>176</v>
      </c>
      <c r="B103" s="319">
        <v>0</v>
      </c>
      <c r="C103" s="311">
        <v>0</v>
      </c>
      <c r="D103" s="319">
        <v>0</v>
      </c>
      <c r="E103" s="311">
        <v>0</v>
      </c>
      <c r="F103" s="319">
        <v>0</v>
      </c>
      <c r="G103" s="311">
        <v>0</v>
      </c>
      <c r="H103" s="319">
        <v>0</v>
      </c>
      <c r="I103" s="311">
        <v>0</v>
      </c>
      <c r="J103" s="319">
        <v>0</v>
      </c>
      <c r="K103" s="311">
        <v>0</v>
      </c>
      <c r="L103" s="319">
        <v>0</v>
      </c>
      <c r="M103" s="311">
        <v>0</v>
      </c>
      <c r="N103" s="319">
        <v>0</v>
      </c>
      <c r="O103" s="311">
        <v>0</v>
      </c>
      <c r="P103" s="319">
        <v>0</v>
      </c>
      <c r="Q103" s="311">
        <v>0</v>
      </c>
      <c r="R103" s="319">
        <v>0</v>
      </c>
      <c r="S103" s="311">
        <v>0</v>
      </c>
      <c r="T103" s="319">
        <v>0</v>
      </c>
      <c r="U103" s="311">
        <v>0</v>
      </c>
      <c r="V103" s="319">
        <v>0</v>
      </c>
      <c r="W103" s="311">
        <v>0</v>
      </c>
      <c r="X103" s="319">
        <v>0</v>
      </c>
      <c r="Y103" s="311">
        <v>0</v>
      </c>
      <c r="Z103" s="319">
        <v>0</v>
      </c>
      <c r="AA103" s="311">
        <v>0</v>
      </c>
      <c r="AB103" s="319">
        <v>0</v>
      </c>
      <c r="AC103" s="311">
        <v>0</v>
      </c>
      <c r="AD103" s="319">
        <v>0</v>
      </c>
      <c r="AE103" s="311">
        <v>0</v>
      </c>
      <c r="AF103" s="319">
        <v>0</v>
      </c>
      <c r="AG103" s="311">
        <v>0</v>
      </c>
      <c r="AH103" s="319">
        <v>0</v>
      </c>
      <c r="AI103" s="311">
        <v>0</v>
      </c>
      <c r="AJ103" s="319">
        <v>0</v>
      </c>
      <c r="AK103" s="311">
        <v>0</v>
      </c>
      <c r="AL103" s="319">
        <v>0</v>
      </c>
      <c r="AM103" s="311">
        <v>0</v>
      </c>
      <c r="AN103" s="319">
        <v>0</v>
      </c>
      <c r="AO103" s="311">
        <v>0</v>
      </c>
      <c r="AP103" s="319">
        <v>0</v>
      </c>
      <c r="AQ103" s="311">
        <v>0</v>
      </c>
      <c r="AR103" s="324">
        <f t="shared" si="26"/>
        <v>0</v>
      </c>
      <c r="AS103" s="323">
        <f t="shared" si="26"/>
        <v>0</v>
      </c>
    </row>
    <row r="104" spans="1:45" ht="15.95" hidden="1" customHeight="1" outlineLevel="2" x14ac:dyDescent="0.15">
      <c r="A104" s="307" t="s">
        <v>177</v>
      </c>
      <c r="B104" s="319">
        <v>0</v>
      </c>
      <c r="C104" s="311">
        <v>0</v>
      </c>
      <c r="D104" s="319">
        <v>0</v>
      </c>
      <c r="E104" s="311">
        <v>0</v>
      </c>
      <c r="F104" s="319">
        <v>0</v>
      </c>
      <c r="G104" s="311">
        <v>0</v>
      </c>
      <c r="H104" s="319">
        <v>0</v>
      </c>
      <c r="I104" s="311">
        <v>0</v>
      </c>
      <c r="J104" s="319">
        <v>0</v>
      </c>
      <c r="K104" s="311">
        <v>0</v>
      </c>
      <c r="L104" s="319">
        <v>0</v>
      </c>
      <c r="M104" s="311">
        <v>0</v>
      </c>
      <c r="N104" s="319">
        <v>0</v>
      </c>
      <c r="O104" s="311">
        <v>0</v>
      </c>
      <c r="P104" s="319">
        <v>0</v>
      </c>
      <c r="Q104" s="311">
        <v>0</v>
      </c>
      <c r="R104" s="319">
        <v>0</v>
      </c>
      <c r="S104" s="311">
        <v>0</v>
      </c>
      <c r="T104" s="319">
        <v>0</v>
      </c>
      <c r="U104" s="311">
        <v>0</v>
      </c>
      <c r="V104" s="319">
        <v>0</v>
      </c>
      <c r="W104" s="311">
        <v>0</v>
      </c>
      <c r="X104" s="319">
        <v>0</v>
      </c>
      <c r="Y104" s="311">
        <v>0</v>
      </c>
      <c r="Z104" s="319">
        <v>0</v>
      </c>
      <c r="AA104" s="311">
        <v>0</v>
      </c>
      <c r="AB104" s="319">
        <v>0</v>
      </c>
      <c r="AC104" s="311">
        <v>0</v>
      </c>
      <c r="AD104" s="319">
        <v>0</v>
      </c>
      <c r="AE104" s="311">
        <v>0</v>
      </c>
      <c r="AF104" s="319">
        <v>0</v>
      </c>
      <c r="AG104" s="311">
        <v>0</v>
      </c>
      <c r="AH104" s="319">
        <v>0</v>
      </c>
      <c r="AI104" s="311">
        <v>0</v>
      </c>
      <c r="AJ104" s="319">
        <v>0</v>
      </c>
      <c r="AK104" s="311">
        <v>0</v>
      </c>
      <c r="AL104" s="319">
        <v>0</v>
      </c>
      <c r="AM104" s="311">
        <v>0</v>
      </c>
      <c r="AN104" s="319">
        <v>0</v>
      </c>
      <c r="AO104" s="311">
        <v>0</v>
      </c>
      <c r="AP104" s="319">
        <v>0</v>
      </c>
      <c r="AQ104" s="311">
        <v>0</v>
      </c>
      <c r="AR104" s="324">
        <f t="shared" si="26"/>
        <v>0</v>
      </c>
      <c r="AS104" s="323">
        <f t="shared" si="26"/>
        <v>0</v>
      </c>
    </row>
    <row r="105" spans="1:45" ht="15.95" customHeight="1" outlineLevel="1" collapsed="1" x14ac:dyDescent="0.15">
      <c r="A105" s="308" t="s">
        <v>178</v>
      </c>
      <c r="B105" s="320">
        <f>SUM(B102:B104)</f>
        <v>0</v>
      </c>
      <c r="C105" s="312">
        <f t="shared" ref="C105:AS105" si="27">SUM(C102:C104)</f>
        <v>0</v>
      </c>
      <c r="D105" s="320">
        <f t="shared" si="27"/>
        <v>0</v>
      </c>
      <c r="E105" s="312">
        <f t="shared" si="27"/>
        <v>0</v>
      </c>
      <c r="F105" s="320">
        <f t="shared" si="27"/>
        <v>0</v>
      </c>
      <c r="G105" s="312">
        <f t="shared" si="27"/>
        <v>0</v>
      </c>
      <c r="H105" s="320">
        <f t="shared" si="27"/>
        <v>0</v>
      </c>
      <c r="I105" s="312">
        <f t="shared" si="27"/>
        <v>0</v>
      </c>
      <c r="J105" s="320">
        <f t="shared" si="27"/>
        <v>0</v>
      </c>
      <c r="K105" s="312">
        <f t="shared" si="27"/>
        <v>0</v>
      </c>
      <c r="L105" s="320">
        <f t="shared" si="27"/>
        <v>0</v>
      </c>
      <c r="M105" s="312">
        <f t="shared" si="27"/>
        <v>0</v>
      </c>
      <c r="N105" s="320">
        <f t="shared" si="27"/>
        <v>0</v>
      </c>
      <c r="O105" s="312">
        <f t="shared" si="27"/>
        <v>0</v>
      </c>
      <c r="P105" s="320">
        <f t="shared" si="27"/>
        <v>0</v>
      </c>
      <c r="Q105" s="312">
        <f t="shared" si="27"/>
        <v>0</v>
      </c>
      <c r="R105" s="320">
        <f t="shared" si="27"/>
        <v>0</v>
      </c>
      <c r="S105" s="312">
        <f t="shared" si="27"/>
        <v>0</v>
      </c>
      <c r="T105" s="320">
        <f t="shared" si="27"/>
        <v>0</v>
      </c>
      <c r="U105" s="312">
        <f t="shared" si="27"/>
        <v>0</v>
      </c>
      <c r="V105" s="320">
        <f t="shared" si="27"/>
        <v>0</v>
      </c>
      <c r="W105" s="312">
        <f t="shared" si="27"/>
        <v>0</v>
      </c>
      <c r="X105" s="320">
        <f t="shared" si="27"/>
        <v>0</v>
      </c>
      <c r="Y105" s="312">
        <f t="shared" si="27"/>
        <v>0</v>
      </c>
      <c r="Z105" s="320">
        <f t="shared" si="27"/>
        <v>0</v>
      </c>
      <c r="AA105" s="312">
        <f t="shared" si="27"/>
        <v>0</v>
      </c>
      <c r="AB105" s="320">
        <f t="shared" si="27"/>
        <v>0</v>
      </c>
      <c r="AC105" s="312">
        <f t="shared" si="27"/>
        <v>0</v>
      </c>
      <c r="AD105" s="320">
        <f t="shared" si="27"/>
        <v>0</v>
      </c>
      <c r="AE105" s="312">
        <f t="shared" si="27"/>
        <v>0</v>
      </c>
      <c r="AF105" s="320">
        <f t="shared" si="27"/>
        <v>0</v>
      </c>
      <c r="AG105" s="312">
        <f t="shared" si="27"/>
        <v>0</v>
      </c>
      <c r="AH105" s="320">
        <f t="shared" si="27"/>
        <v>0</v>
      </c>
      <c r="AI105" s="312">
        <f t="shared" si="27"/>
        <v>0</v>
      </c>
      <c r="AJ105" s="320">
        <f t="shared" si="27"/>
        <v>0</v>
      </c>
      <c r="AK105" s="312">
        <f t="shared" si="27"/>
        <v>0</v>
      </c>
      <c r="AL105" s="320">
        <f t="shared" si="27"/>
        <v>0</v>
      </c>
      <c r="AM105" s="312">
        <f t="shared" si="27"/>
        <v>0</v>
      </c>
      <c r="AN105" s="320">
        <f t="shared" si="27"/>
        <v>0</v>
      </c>
      <c r="AO105" s="312">
        <f t="shared" si="27"/>
        <v>0</v>
      </c>
      <c r="AP105" s="320">
        <f t="shared" si="27"/>
        <v>0</v>
      </c>
      <c r="AQ105" s="312">
        <f t="shared" si="27"/>
        <v>0</v>
      </c>
      <c r="AR105" s="325">
        <f t="shared" si="27"/>
        <v>0</v>
      </c>
      <c r="AS105" s="316">
        <f t="shared" si="27"/>
        <v>0</v>
      </c>
    </row>
    <row r="106" spans="1:45" ht="15.95" hidden="1" customHeight="1" outlineLevel="2" x14ac:dyDescent="0.15">
      <c r="A106" s="307" t="s">
        <v>179</v>
      </c>
      <c r="B106" s="319">
        <v>0</v>
      </c>
      <c r="C106" s="311">
        <v>0</v>
      </c>
      <c r="D106" s="319">
        <v>0</v>
      </c>
      <c r="E106" s="311">
        <v>0</v>
      </c>
      <c r="F106" s="319">
        <v>0</v>
      </c>
      <c r="G106" s="311">
        <v>0</v>
      </c>
      <c r="H106" s="319">
        <v>0</v>
      </c>
      <c r="I106" s="311">
        <v>0</v>
      </c>
      <c r="J106" s="319">
        <v>0</v>
      </c>
      <c r="K106" s="311">
        <v>0</v>
      </c>
      <c r="L106" s="319">
        <v>0</v>
      </c>
      <c r="M106" s="311">
        <v>0</v>
      </c>
      <c r="N106" s="319">
        <v>0</v>
      </c>
      <c r="O106" s="311">
        <v>0</v>
      </c>
      <c r="P106" s="319">
        <v>0</v>
      </c>
      <c r="Q106" s="311">
        <v>0</v>
      </c>
      <c r="R106" s="319">
        <v>0</v>
      </c>
      <c r="S106" s="311">
        <v>0</v>
      </c>
      <c r="T106" s="319">
        <v>0</v>
      </c>
      <c r="U106" s="311">
        <v>0</v>
      </c>
      <c r="V106" s="319">
        <v>0</v>
      </c>
      <c r="W106" s="311">
        <v>0</v>
      </c>
      <c r="X106" s="319">
        <v>0</v>
      </c>
      <c r="Y106" s="311">
        <v>0</v>
      </c>
      <c r="Z106" s="319">
        <v>0</v>
      </c>
      <c r="AA106" s="311">
        <v>0</v>
      </c>
      <c r="AB106" s="319">
        <v>0</v>
      </c>
      <c r="AC106" s="311">
        <v>0</v>
      </c>
      <c r="AD106" s="319">
        <v>0</v>
      </c>
      <c r="AE106" s="311">
        <v>0</v>
      </c>
      <c r="AF106" s="319">
        <v>0</v>
      </c>
      <c r="AG106" s="311">
        <v>0</v>
      </c>
      <c r="AH106" s="319">
        <v>0</v>
      </c>
      <c r="AI106" s="311">
        <v>0</v>
      </c>
      <c r="AJ106" s="319">
        <v>0</v>
      </c>
      <c r="AK106" s="311">
        <v>0</v>
      </c>
      <c r="AL106" s="319">
        <v>0</v>
      </c>
      <c r="AM106" s="311">
        <v>0</v>
      </c>
      <c r="AN106" s="319">
        <v>0</v>
      </c>
      <c r="AO106" s="311">
        <v>0</v>
      </c>
      <c r="AP106" s="319">
        <v>0</v>
      </c>
      <c r="AQ106" s="311">
        <v>0</v>
      </c>
      <c r="AR106" s="324">
        <f t="shared" si="26"/>
        <v>0</v>
      </c>
      <c r="AS106" s="323">
        <f t="shared" si="26"/>
        <v>0</v>
      </c>
    </row>
    <row r="107" spans="1:45" ht="15.95" hidden="1" customHeight="1" outlineLevel="2" x14ac:dyDescent="0.15">
      <c r="A107" s="307" t="s">
        <v>180</v>
      </c>
      <c r="B107" s="319">
        <v>0</v>
      </c>
      <c r="C107" s="311">
        <v>0</v>
      </c>
      <c r="D107" s="319">
        <v>0</v>
      </c>
      <c r="E107" s="311">
        <v>0</v>
      </c>
      <c r="F107" s="319">
        <v>0</v>
      </c>
      <c r="G107" s="311">
        <v>0</v>
      </c>
      <c r="H107" s="319">
        <v>0</v>
      </c>
      <c r="I107" s="311">
        <v>0</v>
      </c>
      <c r="J107" s="319">
        <v>0</v>
      </c>
      <c r="K107" s="311">
        <v>0</v>
      </c>
      <c r="L107" s="319">
        <v>0</v>
      </c>
      <c r="M107" s="311">
        <v>0</v>
      </c>
      <c r="N107" s="319">
        <v>0</v>
      </c>
      <c r="O107" s="311">
        <v>0</v>
      </c>
      <c r="P107" s="319">
        <v>0</v>
      </c>
      <c r="Q107" s="311">
        <v>0</v>
      </c>
      <c r="R107" s="319">
        <v>0</v>
      </c>
      <c r="S107" s="311">
        <v>0</v>
      </c>
      <c r="T107" s="319">
        <v>0</v>
      </c>
      <c r="U107" s="311">
        <v>0</v>
      </c>
      <c r="V107" s="319">
        <v>0</v>
      </c>
      <c r="W107" s="311">
        <v>0</v>
      </c>
      <c r="X107" s="319">
        <v>0</v>
      </c>
      <c r="Y107" s="311">
        <v>0</v>
      </c>
      <c r="Z107" s="319">
        <v>0</v>
      </c>
      <c r="AA107" s="311">
        <v>0</v>
      </c>
      <c r="AB107" s="319">
        <v>0</v>
      </c>
      <c r="AC107" s="311">
        <v>0</v>
      </c>
      <c r="AD107" s="319">
        <v>0</v>
      </c>
      <c r="AE107" s="311">
        <v>0</v>
      </c>
      <c r="AF107" s="319">
        <v>0</v>
      </c>
      <c r="AG107" s="311">
        <v>0</v>
      </c>
      <c r="AH107" s="319">
        <v>0</v>
      </c>
      <c r="AI107" s="311">
        <v>0</v>
      </c>
      <c r="AJ107" s="319">
        <v>0</v>
      </c>
      <c r="AK107" s="311">
        <v>0</v>
      </c>
      <c r="AL107" s="319">
        <v>0</v>
      </c>
      <c r="AM107" s="311">
        <v>0</v>
      </c>
      <c r="AN107" s="319">
        <v>0</v>
      </c>
      <c r="AO107" s="311">
        <v>0</v>
      </c>
      <c r="AP107" s="319">
        <v>0</v>
      </c>
      <c r="AQ107" s="311">
        <v>0</v>
      </c>
      <c r="AR107" s="324">
        <f t="shared" si="26"/>
        <v>0</v>
      </c>
      <c r="AS107" s="323">
        <f t="shared" si="26"/>
        <v>0</v>
      </c>
    </row>
    <row r="108" spans="1:45" ht="15.95" hidden="1" customHeight="1" outlineLevel="2" x14ac:dyDescent="0.15">
      <c r="A108" s="307" t="s">
        <v>181</v>
      </c>
      <c r="B108" s="319">
        <v>0</v>
      </c>
      <c r="C108" s="311">
        <v>0</v>
      </c>
      <c r="D108" s="319">
        <v>0</v>
      </c>
      <c r="E108" s="311">
        <v>0</v>
      </c>
      <c r="F108" s="319">
        <v>0</v>
      </c>
      <c r="G108" s="311">
        <v>0</v>
      </c>
      <c r="H108" s="319">
        <v>0</v>
      </c>
      <c r="I108" s="311">
        <v>0</v>
      </c>
      <c r="J108" s="319">
        <v>0</v>
      </c>
      <c r="K108" s="311">
        <v>0</v>
      </c>
      <c r="L108" s="319">
        <v>0</v>
      </c>
      <c r="M108" s="311">
        <v>0</v>
      </c>
      <c r="N108" s="319">
        <v>0</v>
      </c>
      <c r="O108" s="311">
        <v>0</v>
      </c>
      <c r="P108" s="319">
        <v>0</v>
      </c>
      <c r="Q108" s="311">
        <v>0</v>
      </c>
      <c r="R108" s="319">
        <v>0</v>
      </c>
      <c r="S108" s="311">
        <v>0</v>
      </c>
      <c r="T108" s="319">
        <v>0</v>
      </c>
      <c r="U108" s="311">
        <v>0</v>
      </c>
      <c r="V108" s="319">
        <v>0</v>
      </c>
      <c r="W108" s="311">
        <v>0</v>
      </c>
      <c r="X108" s="319">
        <v>0</v>
      </c>
      <c r="Y108" s="311">
        <v>0</v>
      </c>
      <c r="Z108" s="319">
        <v>0</v>
      </c>
      <c r="AA108" s="311">
        <v>0</v>
      </c>
      <c r="AB108" s="319">
        <v>0</v>
      </c>
      <c r="AC108" s="311">
        <v>0</v>
      </c>
      <c r="AD108" s="319">
        <v>0</v>
      </c>
      <c r="AE108" s="311">
        <v>0</v>
      </c>
      <c r="AF108" s="319">
        <v>0</v>
      </c>
      <c r="AG108" s="311">
        <v>0</v>
      </c>
      <c r="AH108" s="319">
        <v>0</v>
      </c>
      <c r="AI108" s="311">
        <v>0</v>
      </c>
      <c r="AJ108" s="319">
        <v>0</v>
      </c>
      <c r="AK108" s="311">
        <v>0</v>
      </c>
      <c r="AL108" s="319">
        <v>0</v>
      </c>
      <c r="AM108" s="311">
        <v>0</v>
      </c>
      <c r="AN108" s="319">
        <v>0</v>
      </c>
      <c r="AO108" s="311">
        <v>0</v>
      </c>
      <c r="AP108" s="319">
        <v>0</v>
      </c>
      <c r="AQ108" s="311">
        <v>0</v>
      </c>
      <c r="AR108" s="324">
        <f t="shared" si="26"/>
        <v>0</v>
      </c>
      <c r="AS108" s="323">
        <f t="shared" si="26"/>
        <v>0</v>
      </c>
    </row>
    <row r="109" spans="1:45" ht="15.95" customHeight="1" outlineLevel="1" collapsed="1" x14ac:dyDescent="0.15">
      <c r="A109" s="308" t="s">
        <v>182</v>
      </c>
      <c r="B109" s="320">
        <f>SUM(B106:B108)</f>
        <v>0</v>
      </c>
      <c r="C109" s="312">
        <f t="shared" ref="C109:AS109" si="28">SUM(C106:C108)</f>
        <v>0</v>
      </c>
      <c r="D109" s="320">
        <f t="shared" si="28"/>
        <v>0</v>
      </c>
      <c r="E109" s="312">
        <f t="shared" si="28"/>
        <v>0</v>
      </c>
      <c r="F109" s="320">
        <f t="shared" si="28"/>
        <v>0</v>
      </c>
      <c r="G109" s="312">
        <f t="shared" si="28"/>
        <v>0</v>
      </c>
      <c r="H109" s="320">
        <f t="shared" si="28"/>
        <v>0</v>
      </c>
      <c r="I109" s="312">
        <f t="shared" si="28"/>
        <v>0</v>
      </c>
      <c r="J109" s="320">
        <f t="shared" si="28"/>
        <v>0</v>
      </c>
      <c r="K109" s="312">
        <f t="shared" si="28"/>
        <v>0</v>
      </c>
      <c r="L109" s="320">
        <f t="shared" si="28"/>
        <v>0</v>
      </c>
      <c r="M109" s="312">
        <f t="shared" si="28"/>
        <v>0</v>
      </c>
      <c r="N109" s="320">
        <f t="shared" si="28"/>
        <v>0</v>
      </c>
      <c r="O109" s="312">
        <f t="shared" si="28"/>
        <v>0</v>
      </c>
      <c r="P109" s="320">
        <f t="shared" si="28"/>
        <v>0</v>
      </c>
      <c r="Q109" s="312">
        <f t="shared" si="28"/>
        <v>0</v>
      </c>
      <c r="R109" s="320">
        <f t="shared" si="28"/>
        <v>0</v>
      </c>
      <c r="S109" s="312">
        <f t="shared" si="28"/>
        <v>0</v>
      </c>
      <c r="T109" s="320">
        <f t="shared" si="28"/>
        <v>0</v>
      </c>
      <c r="U109" s="312">
        <f t="shared" si="28"/>
        <v>0</v>
      </c>
      <c r="V109" s="320">
        <f t="shared" si="28"/>
        <v>0</v>
      </c>
      <c r="W109" s="312">
        <f t="shared" si="28"/>
        <v>0</v>
      </c>
      <c r="X109" s="320">
        <f t="shared" si="28"/>
        <v>0</v>
      </c>
      <c r="Y109" s="312">
        <f t="shared" si="28"/>
        <v>0</v>
      </c>
      <c r="Z109" s="320">
        <f t="shared" si="28"/>
        <v>0</v>
      </c>
      <c r="AA109" s="312">
        <f t="shared" si="28"/>
        <v>0</v>
      </c>
      <c r="AB109" s="320">
        <f t="shared" si="28"/>
        <v>0</v>
      </c>
      <c r="AC109" s="312">
        <f t="shared" si="28"/>
        <v>0</v>
      </c>
      <c r="AD109" s="320">
        <f t="shared" si="28"/>
        <v>0</v>
      </c>
      <c r="AE109" s="312">
        <f t="shared" si="28"/>
        <v>0</v>
      </c>
      <c r="AF109" s="320">
        <f t="shared" si="28"/>
        <v>0</v>
      </c>
      <c r="AG109" s="312">
        <f t="shared" si="28"/>
        <v>0</v>
      </c>
      <c r="AH109" s="320">
        <f t="shared" si="28"/>
        <v>0</v>
      </c>
      <c r="AI109" s="312">
        <f t="shared" si="28"/>
        <v>0</v>
      </c>
      <c r="AJ109" s="320">
        <f t="shared" si="28"/>
        <v>0</v>
      </c>
      <c r="AK109" s="312">
        <f t="shared" si="28"/>
        <v>0</v>
      </c>
      <c r="AL109" s="320">
        <f t="shared" si="28"/>
        <v>0</v>
      </c>
      <c r="AM109" s="312">
        <f t="shared" si="28"/>
        <v>0</v>
      </c>
      <c r="AN109" s="320">
        <f t="shared" si="28"/>
        <v>0</v>
      </c>
      <c r="AO109" s="312">
        <f t="shared" si="28"/>
        <v>0</v>
      </c>
      <c r="AP109" s="320">
        <f t="shared" si="28"/>
        <v>0</v>
      </c>
      <c r="AQ109" s="312">
        <f t="shared" si="28"/>
        <v>0</v>
      </c>
      <c r="AR109" s="325">
        <f t="shared" si="28"/>
        <v>0</v>
      </c>
      <c r="AS109" s="316">
        <f t="shared" si="28"/>
        <v>0</v>
      </c>
    </row>
    <row r="110" spans="1:45" ht="15.95" customHeight="1" x14ac:dyDescent="0.15">
      <c r="A110" s="309" t="s">
        <v>183</v>
      </c>
      <c r="B110" s="321">
        <f>SUM(B109,B105,B101)</f>
        <v>0</v>
      </c>
      <c r="C110" s="313">
        <f t="shared" ref="C110:AS110" si="29">SUM(C109,C105,C101)</f>
        <v>0</v>
      </c>
      <c r="D110" s="321">
        <f t="shared" si="29"/>
        <v>0</v>
      </c>
      <c r="E110" s="313">
        <f t="shared" si="29"/>
        <v>0</v>
      </c>
      <c r="F110" s="321">
        <f t="shared" si="29"/>
        <v>0</v>
      </c>
      <c r="G110" s="313">
        <f t="shared" si="29"/>
        <v>0</v>
      </c>
      <c r="H110" s="321">
        <f t="shared" si="29"/>
        <v>0</v>
      </c>
      <c r="I110" s="313">
        <f t="shared" si="29"/>
        <v>0</v>
      </c>
      <c r="J110" s="321">
        <f t="shared" si="29"/>
        <v>0</v>
      </c>
      <c r="K110" s="313">
        <f t="shared" si="29"/>
        <v>0</v>
      </c>
      <c r="L110" s="321">
        <f t="shared" si="29"/>
        <v>0</v>
      </c>
      <c r="M110" s="313">
        <f t="shared" si="29"/>
        <v>0</v>
      </c>
      <c r="N110" s="321">
        <f t="shared" si="29"/>
        <v>0</v>
      </c>
      <c r="O110" s="313">
        <f t="shared" si="29"/>
        <v>0</v>
      </c>
      <c r="P110" s="321">
        <f t="shared" si="29"/>
        <v>0</v>
      </c>
      <c r="Q110" s="313">
        <f t="shared" si="29"/>
        <v>0</v>
      </c>
      <c r="R110" s="321">
        <f t="shared" si="29"/>
        <v>0</v>
      </c>
      <c r="S110" s="313">
        <f t="shared" si="29"/>
        <v>0</v>
      </c>
      <c r="T110" s="321">
        <f t="shared" si="29"/>
        <v>0</v>
      </c>
      <c r="U110" s="313">
        <f t="shared" si="29"/>
        <v>0</v>
      </c>
      <c r="V110" s="321">
        <f t="shared" si="29"/>
        <v>0</v>
      </c>
      <c r="W110" s="313">
        <f t="shared" si="29"/>
        <v>0</v>
      </c>
      <c r="X110" s="321">
        <f t="shared" si="29"/>
        <v>0</v>
      </c>
      <c r="Y110" s="313">
        <f t="shared" si="29"/>
        <v>0</v>
      </c>
      <c r="Z110" s="321">
        <f t="shared" si="29"/>
        <v>0</v>
      </c>
      <c r="AA110" s="313">
        <f t="shared" si="29"/>
        <v>0</v>
      </c>
      <c r="AB110" s="321">
        <f t="shared" si="29"/>
        <v>0</v>
      </c>
      <c r="AC110" s="313">
        <f t="shared" si="29"/>
        <v>0</v>
      </c>
      <c r="AD110" s="321">
        <f t="shared" si="29"/>
        <v>0</v>
      </c>
      <c r="AE110" s="313">
        <f t="shared" si="29"/>
        <v>0</v>
      </c>
      <c r="AF110" s="321">
        <f t="shared" si="29"/>
        <v>0</v>
      </c>
      <c r="AG110" s="313">
        <f t="shared" si="29"/>
        <v>0</v>
      </c>
      <c r="AH110" s="321">
        <f t="shared" si="29"/>
        <v>0</v>
      </c>
      <c r="AI110" s="313">
        <f t="shared" si="29"/>
        <v>0</v>
      </c>
      <c r="AJ110" s="321">
        <f t="shared" si="29"/>
        <v>0</v>
      </c>
      <c r="AK110" s="313">
        <f t="shared" si="29"/>
        <v>0</v>
      </c>
      <c r="AL110" s="321">
        <f t="shared" si="29"/>
        <v>0</v>
      </c>
      <c r="AM110" s="313">
        <f t="shared" si="29"/>
        <v>0</v>
      </c>
      <c r="AN110" s="321">
        <f t="shared" si="29"/>
        <v>0</v>
      </c>
      <c r="AO110" s="313">
        <f t="shared" si="29"/>
        <v>0</v>
      </c>
      <c r="AP110" s="321">
        <f t="shared" si="29"/>
        <v>0</v>
      </c>
      <c r="AQ110" s="313">
        <f t="shared" si="29"/>
        <v>0</v>
      </c>
      <c r="AR110" s="326">
        <f t="shared" si="29"/>
        <v>0</v>
      </c>
      <c r="AS110" s="317">
        <f t="shared" si="29"/>
        <v>0</v>
      </c>
    </row>
    <row r="111" spans="1:45" ht="15.95" hidden="1" customHeight="1" outlineLevel="2" x14ac:dyDescent="0.15">
      <c r="A111" s="307" t="s">
        <v>184</v>
      </c>
      <c r="B111" s="319">
        <v>0</v>
      </c>
      <c r="C111" s="311">
        <v>0</v>
      </c>
      <c r="D111" s="319">
        <v>0</v>
      </c>
      <c r="E111" s="311">
        <v>0</v>
      </c>
      <c r="F111" s="319">
        <v>0</v>
      </c>
      <c r="G111" s="311">
        <v>0</v>
      </c>
      <c r="H111" s="319">
        <v>0</v>
      </c>
      <c r="I111" s="311">
        <v>0</v>
      </c>
      <c r="J111" s="319">
        <v>0</v>
      </c>
      <c r="K111" s="311">
        <v>0</v>
      </c>
      <c r="L111" s="319">
        <v>0</v>
      </c>
      <c r="M111" s="311">
        <v>0</v>
      </c>
      <c r="N111" s="319">
        <v>0</v>
      </c>
      <c r="O111" s="311">
        <v>0</v>
      </c>
      <c r="P111" s="319">
        <v>0</v>
      </c>
      <c r="Q111" s="311">
        <v>0</v>
      </c>
      <c r="R111" s="319">
        <v>0</v>
      </c>
      <c r="S111" s="311">
        <v>0</v>
      </c>
      <c r="T111" s="319">
        <v>0</v>
      </c>
      <c r="U111" s="311">
        <v>0</v>
      </c>
      <c r="V111" s="319">
        <v>0</v>
      </c>
      <c r="W111" s="311">
        <v>0</v>
      </c>
      <c r="X111" s="319">
        <v>0</v>
      </c>
      <c r="Y111" s="311">
        <v>0</v>
      </c>
      <c r="Z111" s="319">
        <v>0</v>
      </c>
      <c r="AA111" s="311">
        <v>0</v>
      </c>
      <c r="AB111" s="319">
        <v>0</v>
      </c>
      <c r="AC111" s="311">
        <v>0</v>
      </c>
      <c r="AD111" s="319">
        <v>0</v>
      </c>
      <c r="AE111" s="311">
        <v>0</v>
      </c>
      <c r="AF111" s="319">
        <v>0</v>
      </c>
      <c r="AG111" s="311">
        <v>0</v>
      </c>
      <c r="AH111" s="319">
        <v>0</v>
      </c>
      <c r="AI111" s="311">
        <v>0</v>
      </c>
      <c r="AJ111" s="319">
        <v>0</v>
      </c>
      <c r="AK111" s="311">
        <v>0</v>
      </c>
      <c r="AL111" s="319">
        <v>0</v>
      </c>
      <c r="AM111" s="311">
        <v>0</v>
      </c>
      <c r="AN111" s="319">
        <v>0</v>
      </c>
      <c r="AO111" s="311">
        <v>0</v>
      </c>
      <c r="AP111" s="319">
        <v>0</v>
      </c>
      <c r="AQ111" s="311">
        <v>0</v>
      </c>
      <c r="AR111" s="324">
        <f t="shared" si="26"/>
        <v>0</v>
      </c>
      <c r="AS111" s="323">
        <f t="shared" si="26"/>
        <v>0</v>
      </c>
    </row>
    <row r="112" spans="1:45" ht="15.95" hidden="1" customHeight="1" outlineLevel="2" x14ac:dyDescent="0.15">
      <c r="A112" s="307" t="s">
        <v>185</v>
      </c>
      <c r="B112" s="319">
        <v>0</v>
      </c>
      <c r="C112" s="311">
        <v>0</v>
      </c>
      <c r="D112" s="319">
        <v>0</v>
      </c>
      <c r="E112" s="311">
        <v>0</v>
      </c>
      <c r="F112" s="319">
        <v>0</v>
      </c>
      <c r="G112" s="311">
        <v>0</v>
      </c>
      <c r="H112" s="319">
        <v>0</v>
      </c>
      <c r="I112" s="311">
        <v>0</v>
      </c>
      <c r="J112" s="319">
        <v>0</v>
      </c>
      <c r="K112" s="311">
        <v>0</v>
      </c>
      <c r="L112" s="319">
        <v>0</v>
      </c>
      <c r="M112" s="311">
        <v>0</v>
      </c>
      <c r="N112" s="319">
        <v>0</v>
      </c>
      <c r="O112" s="311">
        <v>0</v>
      </c>
      <c r="P112" s="319">
        <v>0</v>
      </c>
      <c r="Q112" s="311">
        <v>0</v>
      </c>
      <c r="R112" s="319">
        <v>0</v>
      </c>
      <c r="S112" s="311">
        <v>0</v>
      </c>
      <c r="T112" s="319">
        <v>0</v>
      </c>
      <c r="U112" s="311">
        <v>0</v>
      </c>
      <c r="V112" s="319">
        <v>0</v>
      </c>
      <c r="W112" s="311">
        <v>0</v>
      </c>
      <c r="X112" s="319">
        <v>0</v>
      </c>
      <c r="Y112" s="311">
        <v>0</v>
      </c>
      <c r="Z112" s="319">
        <v>0</v>
      </c>
      <c r="AA112" s="311">
        <v>0</v>
      </c>
      <c r="AB112" s="319">
        <v>0</v>
      </c>
      <c r="AC112" s="311">
        <v>0</v>
      </c>
      <c r="AD112" s="319">
        <v>0</v>
      </c>
      <c r="AE112" s="311">
        <v>0</v>
      </c>
      <c r="AF112" s="319">
        <v>0</v>
      </c>
      <c r="AG112" s="311">
        <v>0</v>
      </c>
      <c r="AH112" s="319">
        <v>0</v>
      </c>
      <c r="AI112" s="311">
        <v>0</v>
      </c>
      <c r="AJ112" s="319">
        <v>0</v>
      </c>
      <c r="AK112" s="311">
        <v>0</v>
      </c>
      <c r="AL112" s="319">
        <v>0</v>
      </c>
      <c r="AM112" s="311">
        <v>0</v>
      </c>
      <c r="AN112" s="319">
        <v>0</v>
      </c>
      <c r="AO112" s="311">
        <v>0</v>
      </c>
      <c r="AP112" s="319">
        <v>0</v>
      </c>
      <c r="AQ112" s="311">
        <v>0</v>
      </c>
      <c r="AR112" s="324">
        <f t="shared" si="26"/>
        <v>0</v>
      </c>
      <c r="AS112" s="323">
        <f t="shared" si="26"/>
        <v>0</v>
      </c>
    </row>
    <row r="113" spans="1:45" ht="15.95" hidden="1" customHeight="1" outlineLevel="2" x14ac:dyDescent="0.15">
      <c r="A113" s="307" t="s">
        <v>186</v>
      </c>
      <c r="B113" s="319">
        <v>0</v>
      </c>
      <c r="C113" s="311">
        <v>0</v>
      </c>
      <c r="D113" s="319">
        <v>0</v>
      </c>
      <c r="E113" s="311">
        <v>0</v>
      </c>
      <c r="F113" s="319">
        <v>0</v>
      </c>
      <c r="G113" s="311">
        <v>0</v>
      </c>
      <c r="H113" s="319">
        <v>0</v>
      </c>
      <c r="I113" s="311">
        <v>0</v>
      </c>
      <c r="J113" s="319">
        <v>0</v>
      </c>
      <c r="K113" s="311">
        <v>0</v>
      </c>
      <c r="L113" s="319">
        <v>0</v>
      </c>
      <c r="M113" s="311">
        <v>0</v>
      </c>
      <c r="N113" s="319">
        <v>0</v>
      </c>
      <c r="O113" s="311">
        <v>0</v>
      </c>
      <c r="P113" s="319">
        <v>0</v>
      </c>
      <c r="Q113" s="311">
        <v>0</v>
      </c>
      <c r="R113" s="319">
        <v>0</v>
      </c>
      <c r="S113" s="311">
        <v>0</v>
      </c>
      <c r="T113" s="319">
        <v>0</v>
      </c>
      <c r="U113" s="311">
        <v>0</v>
      </c>
      <c r="V113" s="319">
        <v>0</v>
      </c>
      <c r="W113" s="311">
        <v>0</v>
      </c>
      <c r="X113" s="319">
        <v>0</v>
      </c>
      <c r="Y113" s="311">
        <v>0</v>
      </c>
      <c r="Z113" s="319">
        <v>0</v>
      </c>
      <c r="AA113" s="311">
        <v>0</v>
      </c>
      <c r="AB113" s="319">
        <v>0</v>
      </c>
      <c r="AC113" s="311">
        <v>0</v>
      </c>
      <c r="AD113" s="319">
        <v>0</v>
      </c>
      <c r="AE113" s="311">
        <v>0</v>
      </c>
      <c r="AF113" s="319">
        <v>0</v>
      </c>
      <c r="AG113" s="311">
        <v>0</v>
      </c>
      <c r="AH113" s="319">
        <v>0</v>
      </c>
      <c r="AI113" s="311">
        <v>0</v>
      </c>
      <c r="AJ113" s="319">
        <v>0</v>
      </c>
      <c r="AK113" s="311">
        <v>0</v>
      </c>
      <c r="AL113" s="319">
        <v>0</v>
      </c>
      <c r="AM113" s="311">
        <v>0</v>
      </c>
      <c r="AN113" s="319">
        <v>0</v>
      </c>
      <c r="AO113" s="311">
        <v>0</v>
      </c>
      <c r="AP113" s="319">
        <v>0</v>
      </c>
      <c r="AQ113" s="311">
        <v>0</v>
      </c>
      <c r="AR113" s="324">
        <f t="shared" si="26"/>
        <v>0</v>
      </c>
      <c r="AS113" s="323">
        <f t="shared" si="26"/>
        <v>0</v>
      </c>
    </row>
    <row r="114" spans="1:45" ht="15.95" hidden="1" customHeight="1" outlineLevel="2" x14ac:dyDescent="0.15">
      <c r="A114" s="307" t="s">
        <v>187</v>
      </c>
      <c r="B114" s="319">
        <v>0</v>
      </c>
      <c r="C114" s="311">
        <v>0</v>
      </c>
      <c r="D114" s="319">
        <v>0</v>
      </c>
      <c r="E114" s="311">
        <v>0</v>
      </c>
      <c r="F114" s="319">
        <v>0</v>
      </c>
      <c r="G114" s="311">
        <v>0</v>
      </c>
      <c r="H114" s="319">
        <v>0</v>
      </c>
      <c r="I114" s="311">
        <v>0</v>
      </c>
      <c r="J114" s="319">
        <v>0</v>
      </c>
      <c r="K114" s="311">
        <v>0</v>
      </c>
      <c r="L114" s="319">
        <v>0</v>
      </c>
      <c r="M114" s="311">
        <v>0</v>
      </c>
      <c r="N114" s="319">
        <v>0</v>
      </c>
      <c r="O114" s="311">
        <v>0</v>
      </c>
      <c r="P114" s="319">
        <v>0</v>
      </c>
      <c r="Q114" s="311">
        <v>0</v>
      </c>
      <c r="R114" s="319">
        <v>0</v>
      </c>
      <c r="S114" s="311">
        <v>0</v>
      </c>
      <c r="T114" s="319">
        <v>0</v>
      </c>
      <c r="U114" s="311">
        <v>0</v>
      </c>
      <c r="V114" s="319">
        <v>0</v>
      </c>
      <c r="W114" s="311">
        <v>0</v>
      </c>
      <c r="X114" s="319">
        <v>0</v>
      </c>
      <c r="Y114" s="311">
        <v>0</v>
      </c>
      <c r="Z114" s="319">
        <v>0</v>
      </c>
      <c r="AA114" s="311">
        <v>0</v>
      </c>
      <c r="AB114" s="319">
        <v>0</v>
      </c>
      <c r="AC114" s="311">
        <v>0</v>
      </c>
      <c r="AD114" s="319">
        <v>0</v>
      </c>
      <c r="AE114" s="311">
        <v>0</v>
      </c>
      <c r="AF114" s="319">
        <v>0</v>
      </c>
      <c r="AG114" s="311">
        <v>0</v>
      </c>
      <c r="AH114" s="319">
        <v>0</v>
      </c>
      <c r="AI114" s="311">
        <v>0</v>
      </c>
      <c r="AJ114" s="319">
        <v>0</v>
      </c>
      <c r="AK114" s="311">
        <v>0</v>
      </c>
      <c r="AL114" s="319">
        <v>0</v>
      </c>
      <c r="AM114" s="311">
        <v>0</v>
      </c>
      <c r="AN114" s="319">
        <v>0</v>
      </c>
      <c r="AO114" s="311">
        <v>0</v>
      </c>
      <c r="AP114" s="319">
        <v>0</v>
      </c>
      <c r="AQ114" s="311">
        <v>0</v>
      </c>
      <c r="AR114" s="324">
        <f t="shared" si="26"/>
        <v>0</v>
      </c>
      <c r="AS114" s="323">
        <f t="shared" si="26"/>
        <v>0</v>
      </c>
    </row>
    <row r="115" spans="1:45" ht="15.95" hidden="1" customHeight="1" outlineLevel="2" x14ac:dyDescent="0.15">
      <c r="A115" s="307" t="s">
        <v>188</v>
      </c>
      <c r="B115" s="319">
        <v>0</v>
      </c>
      <c r="C115" s="311">
        <v>0</v>
      </c>
      <c r="D115" s="319">
        <v>0</v>
      </c>
      <c r="E115" s="311">
        <v>0</v>
      </c>
      <c r="F115" s="319">
        <v>0</v>
      </c>
      <c r="G115" s="311">
        <v>0</v>
      </c>
      <c r="H115" s="319">
        <v>0</v>
      </c>
      <c r="I115" s="311">
        <v>0</v>
      </c>
      <c r="J115" s="319">
        <v>0</v>
      </c>
      <c r="K115" s="311">
        <v>0</v>
      </c>
      <c r="L115" s="319">
        <v>0</v>
      </c>
      <c r="M115" s="311">
        <v>0</v>
      </c>
      <c r="N115" s="319">
        <v>0</v>
      </c>
      <c r="O115" s="311">
        <v>0</v>
      </c>
      <c r="P115" s="319">
        <v>0</v>
      </c>
      <c r="Q115" s="311">
        <v>0</v>
      </c>
      <c r="R115" s="319">
        <v>0</v>
      </c>
      <c r="S115" s="311">
        <v>0</v>
      </c>
      <c r="T115" s="319">
        <v>0</v>
      </c>
      <c r="U115" s="311">
        <v>0</v>
      </c>
      <c r="V115" s="319">
        <v>0</v>
      </c>
      <c r="W115" s="311">
        <v>0</v>
      </c>
      <c r="X115" s="319">
        <v>0</v>
      </c>
      <c r="Y115" s="311">
        <v>0</v>
      </c>
      <c r="Z115" s="319">
        <v>0</v>
      </c>
      <c r="AA115" s="311">
        <v>0</v>
      </c>
      <c r="AB115" s="319">
        <v>0</v>
      </c>
      <c r="AC115" s="311">
        <v>0</v>
      </c>
      <c r="AD115" s="319">
        <v>0</v>
      </c>
      <c r="AE115" s="311">
        <v>0</v>
      </c>
      <c r="AF115" s="319">
        <v>0</v>
      </c>
      <c r="AG115" s="311">
        <v>0</v>
      </c>
      <c r="AH115" s="319">
        <v>0</v>
      </c>
      <c r="AI115" s="311">
        <v>0</v>
      </c>
      <c r="AJ115" s="319">
        <v>0</v>
      </c>
      <c r="AK115" s="311">
        <v>0</v>
      </c>
      <c r="AL115" s="319">
        <v>0</v>
      </c>
      <c r="AM115" s="311">
        <v>0</v>
      </c>
      <c r="AN115" s="319">
        <v>0</v>
      </c>
      <c r="AO115" s="311">
        <v>0</v>
      </c>
      <c r="AP115" s="319">
        <v>0</v>
      </c>
      <c r="AQ115" s="311">
        <v>0</v>
      </c>
      <c r="AR115" s="324">
        <f t="shared" si="26"/>
        <v>0</v>
      </c>
      <c r="AS115" s="323">
        <f t="shared" si="26"/>
        <v>0</v>
      </c>
    </row>
    <row r="116" spans="1:45" ht="15.95" hidden="1" customHeight="1" outlineLevel="2" x14ac:dyDescent="0.15">
      <c r="A116" s="307" t="s">
        <v>189</v>
      </c>
      <c r="B116" s="319">
        <v>1</v>
      </c>
      <c r="C116" s="311">
        <v>0</v>
      </c>
      <c r="D116" s="319">
        <v>0</v>
      </c>
      <c r="E116" s="311">
        <v>0</v>
      </c>
      <c r="F116" s="319">
        <v>0</v>
      </c>
      <c r="G116" s="311">
        <v>0</v>
      </c>
      <c r="H116" s="319">
        <v>1</v>
      </c>
      <c r="I116" s="311">
        <v>0</v>
      </c>
      <c r="J116" s="319">
        <v>0</v>
      </c>
      <c r="K116" s="311">
        <v>0</v>
      </c>
      <c r="L116" s="319">
        <v>0</v>
      </c>
      <c r="M116" s="311">
        <v>0</v>
      </c>
      <c r="N116" s="319">
        <v>0</v>
      </c>
      <c r="O116" s="311">
        <v>0</v>
      </c>
      <c r="P116" s="319">
        <v>0</v>
      </c>
      <c r="Q116" s="311">
        <v>0</v>
      </c>
      <c r="R116" s="319">
        <v>0</v>
      </c>
      <c r="S116" s="311">
        <v>0</v>
      </c>
      <c r="T116" s="319">
        <v>0</v>
      </c>
      <c r="U116" s="311">
        <v>0</v>
      </c>
      <c r="V116" s="319">
        <v>0</v>
      </c>
      <c r="W116" s="311">
        <v>0</v>
      </c>
      <c r="X116" s="319">
        <v>0</v>
      </c>
      <c r="Y116" s="311">
        <v>0</v>
      </c>
      <c r="Z116" s="319">
        <v>0</v>
      </c>
      <c r="AA116" s="311">
        <v>0</v>
      </c>
      <c r="AB116" s="319">
        <v>0</v>
      </c>
      <c r="AC116" s="311">
        <v>0</v>
      </c>
      <c r="AD116" s="319">
        <v>0</v>
      </c>
      <c r="AE116" s="311">
        <v>0</v>
      </c>
      <c r="AF116" s="319">
        <v>0</v>
      </c>
      <c r="AG116" s="311">
        <v>0</v>
      </c>
      <c r="AH116" s="319">
        <v>0</v>
      </c>
      <c r="AI116" s="311">
        <v>0</v>
      </c>
      <c r="AJ116" s="319">
        <v>0</v>
      </c>
      <c r="AK116" s="311">
        <v>0</v>
      </c>
      <c r="AL116" s="319">
        <v>0</v>
      </c>
      <c r="AM116" s="311">
        <v>0</v>
      </c>
      <c r="AN116" s="319">
        <v>0</v>
      </c>
      <c r="AO116" s="311">
        <v>0</v>
      </c>
      <c r="AP116" s="319">
        <v>0</v>
      </c>
      <c r="AQ116" s="311">
        <v>0</v>
      </c>
      <c r="AR116" s="324">
        <f t="shared" si="26"/>
        <v>2</v>
      </c>
      <c r="AS116" s="323">
        <f t="shared" si="26"/>
        <v>0</v>
      </c>
    </row>
    <row r="117" spans="1:45" ht="15.95" hidden="1" customHeight="1" outlineLevel="2" x14ac:dyDescent="0.15">
      <c r="A117" s="307" t="s">
        <v>190</v>
      </c>
      <c r="B117" s="319">
        <v>0</v>
      </c>
      <c r="C117" s="311">
        <v>0</v>
      </c>
      <c r="D117" s="319">
        <v>0</v>
      </c>
      <c r="E117" s="311">
        <v>0</v>
      </c>
      <c r="F117" s="319">
        <v>0</v>
      </c>
      <c r="G117" s="311">
        <v>0</v>
      </c>
      <c r="H117" s="319">
        <v>0</v>
      </c>
      <c r="I117" s="311">
        <v>0</v>
      </c>
      <c r="J117" s="319">
        <v>0</v>
      </c>
      <c r="K117" s="311">
        <v>0</v>
      </c>
      <c r="L117" s="319">
        <v>0</v>
      </c>
      <c r="M117" s="311">
        <v>0</v>
      </c>
      <c r="N117" s="319">
        <v>0</v>
      </c>
      <c r="O117" s="311">
        <v>0</v>
      </c>
      <c r="P117" s="319">
        <v>0</v>
      </c>
      <c r="Q117" s="311">
        <v>0</v>
      </c>
      <c r="R117" s="319">
        <v>0</v>
      </c>
      <c r="S117" s="311">
        <v>0</v>
      </c>
      <c r="T117" s="319">
        <v>0</v>
      </c>
      <c r="U117" s="311">
        <v>0</v>
      </c>
      <c r="V117" s="319">
        <v>0</v>
      </c>
      <c r="W117" s="311">
        <v>0</v>
      </c>
      <c r="X117" s="319">
        <v>0</v>
      </c>
      <c r="Y117" s="311">
        <v>0</v>
      </c>
      <c r="Z117" s="319">
        <v>0</v>
      </c>
      <c r="AA117" s="311">
        <v>0</v>
      </c>
      <c r="AB117" s="319">
        <v>0</v>
      </c>
      <c r="AC117" s="311">
        <v>0</v>
      </c>
      <c r="AD117" s="319">
        <v>0</v>
      </c>
      <c r="AE117" s="311">
        <v>0</v>
      </c>
      <c r="AF117" s="319">
        <v>0</v>
      </c>
      <c r="AG117" s="311">
        <v>0</v>
      </c>
      <c r="AH117" s="319">
        <v>0</v>
      </c>
      <c r="AI117" s="311">
        <v>0</v>
      </c>
      <c r="AJ117" s="319">
        <v>0</v>
      </c>
      <c r="AK117" s="311">
        <v>0</v>
      </c>
      <c r="AL117" s="319">
        <v>0</v>
      </c>
      <c r="AM117" s="311">
        <v>0</v>
      </c>
      <c r="AN117" s="319">
        <v>0</v>
      </c>
      <c r="AO117" s="311">
        <v>0</v>
      </c>
      <c r="AP117" s="319">
        <v>0</v>
      </c>
      <c r="AQ117" s="311">
        <v>0</v>
      </c>
      <c r="AR117" s="324">
        <f t="shared" si="26"/>
        <v>0</v>
      </c>
      <c r="AS117" s="323">
        <f t="shared" si="26"/>
        <v>0</v>
      </c>
    </row>
    <row r="118" spans="1:45" ht="15.95" hidden="1" customHeight="1" outlineLevel="2" x14ac:dyDescent="0.15">
      <c r="A118" s="307" t="s">
        <v>191</v>
      </c>
      <c r="B118" s="319">
        <v>0</v>
      </c>
      <c r="C118" s="311">
        <v>0</v>
      </c>
      <c r="D118" s="319">
        <v>0</v>
      </c>
      <c r="E118" s="311">
        <v>0</v>
      </c>
      <c r="F118" s="319">
        <v>0</v>
      </c>
      <c r="G118" s="311">
        <v>0</v>
      </c>
      <c r="H118" s="319">
        <v>0</v>
      </c>
      <c r="I118" s="311">
        <v>0</v>
      </c>
      <c r="J118" s="319">
        <v>0</v>
      </c>
      <c r="K118" s="311">
        <v>0</v>
      </c>
      <c r="L118" s="319">
        <v>0</v>
      </c>
      <c r="M118" s="311">
        <v>0</v>
      </c>
      <c r="N118" s="319">
        <v>0</v>
      </c>
      <c r="O118" s="311">
        <v>0</v>
      </c>
      <c r="P118" s="319">
        <v>0</v>
      </c>
      <c r="Q118" s="311">
        <v>0</v>
      </c>
      <c r="R118" s="319">
        <v>0</v>
      </c>
      <c r="S118" s="311">
        <v>0</v>
      </c>
      <c r="T118" s="319">
        <v>0</v>
      </c>
      <c r="U118" s="311">
        <v>0</v>
      </c>
      <c r="V118" s="319">
        <v>0</v>
      </c>
      <c r="W118" s="311">
        <v>0</v>
      </c>
      <c r="X118" s="319">
        <v>0</v>
      </c>
      <c r="Y118" s="311">
        <v>0</v>
      </c>
      <c r="Z118" s="319">
        <v>0</v>
      </c>
      <c r="AA118" s="311">
        <v>0</v>
      </c>
      <c r="AB118" s="319">
        <v>0</v>
      </c>
      <c r="AC118" s="311">
        <v>0</v>
      </c>
      <c r="AD118" s="319">
        <v>0</v>
      </c>
      <c r="AE118" s="311">
        <v>0</v>
      </c>
      <c r="AF118" s="319">
        <v>0</v>
      </c>
      <c r="AG118" s="311">
        <v>0</v>
      </c>
      <c r="AH118" s="319">
        <v>0</v>
      </c>
      <c r="AI118" s="311">
        <v>0</v>
      </c>
      <c r="AJ118" s="319">
        <v>0</v>
      </c>
      <c r="AK118" s="311">
        <v>0</v>
      </c>
      <c r="AL118" s="319">
        <v>0</v>
      </c>
      <c r="AM118" s="311">
        <v>0</v>
      </c>
      <c r="AN118" s="319">
        <v>0</v>
      </c>
      <c r="AO118" s="311">
        <v>0</v>
      </c>
      <c r="AP118" s="319">
        <v>0</v>
      </c>
      <c r="AQ118" s="311">
        <v>0</v>
      </c>
      <c r="AR118" s="324">
        <f t="shared" ref="AR118:AS131" si="30">SUM(B118,D118,F118,H118,J118,L118,N118,P118,R118,T118,V118,X118,Z118,AB118,AD118,AF118,AH118,AJ118,AL118,AN118,AP118)</f>
        <v>0</v>
      </c>
      <c r="AS118" s="323">
        <f t="shared" si="30"/>
        <v>0</v>
      </c>
    </row>
    <row r="119" spans="1:45" ht="15.95" hidden="1" customHeight="1" outlineLevel="2" x14ac:dyDescent="0.15">
      <c r="A119" s="307" t="s">
        <v>192</v>
      </c>
      <c r="B119" s="319">
        <v>0</v>
      </c>
      <c r="C119" s="311">
        <v>0</v>
      </c>
      <c r="D119" s="319">
        <v>0</v>
      </c>
      <c r="E119" s="311">
        <v>0</v>
      </c>
      <c r="F119" s="319">
        <v>0</v>
      </c>
      <c r="G119" s="311">
        <v>0</v>
      </c>
      <c r="H119" s="319">
        <v>0</v>
      </c>
      <c r="I119" s="311">
        <v>0</v>
      </c>
      <c r="J119" s="319">
        <v>0</v>
      </c>
      <c r="K119" s="311">
        <v>0</v>
      </c>
      <c r="L119" s="319">
        <v>0</v>
      </c>
      <c r="M119" s="311">
        <v>0</v>
      </c>
      <c r="N119" s="319">
        <v>0</v>
      </c>
      <c r="O119" s="311">
        <v>0</v>
      </c>
      <c r="P119" s="319">
        <v>0</v>
      </c>
      <c r="Q119" s="311">
        <v>0</v>
      </c>
      <c r="R119" s="319">
        <v>0</v>
      </c>
      <c r="S119" s="311">
        <v>0</v>
      </c>
      <c r="T119" s="319">
        <v>0</v>
      </c>
      <c r="U119" s="311">
        <v>0</v>
      </c>
      <c r="V119" s="319">
        <v>0</v>
      </c>
      <c r="W119" s="311">
        <v>0</v>
      </c>
      <c r="X119" s="319">
        <v>0</v>
      </c>
      <c r="Y119" s="311">
        <v>0</v>
      </c>
      <c r="Z119" s="319">
        <v>0</v>
      </c>
      <c r="AA119" s="311">
        <v>0</v>
      </c>
      <c r="AB119" s="319">
        <v>0</v>
      </c>
      <c r="AC119" s="311">
        <v>0</v>
      </c>
      <c r="AD119" s="319">
        <v>0</v>
      </c>
      <c r="AE119" s="311">
        <v>0</v>
      </c>
      <c r="AF119" s="319">
        <v>0</v>
      </c>
      <c r="AG119" s="311">
        <v>0</v>
      </c>
      <c r="AH119" s="319">
        <v>0</v>
      </c>
      <c r="AI119" s="311">
        <v>0</v>
      </c>
      <c r="AJ119" s="319">
        <v>0</v>
      </c>
      <c r="AK119" s="311">
        <v>0</v>
      </c>
      <c r="AL119" s="319">
        <v>0</v>
      </c>
      <c r="AM119" s="311">
        <v>0</v>
      </c>
      <c r="AN119" s="319">
        <v>0</v>
      </c>
      <c r="AO119" s="311">
        <v>0</v>
      </c>
      <c r="AP119" s="319">
        <v>0</v>
      </c>
      <c r="AQ119" s="311">
        <v>0</v>
      </c>
      <c r="AR119" s="324">
        <f t="shared" si="30"/>
        <v>0</v>
      </c>
      <c r="AS119" s="323">
        <f t="shared" si="30"/>
        <v>0</v>
      </c>
    </row>
    <row r="120" spans="1:45" ht="15.95" hidden="1" customHeight="1" outlineLevel="2" x14ac:dyDescent="0.15">
      <c r="A120" s="307" t="s">
        <v>193</v>
      </c>
      <c r="B120" s="319">
        <v>0</v>
      </c>
      <c r="C120" s="311">
        <v>0</v>
      </c>
      <c r="D120" s="319">
        <v>0</v>
      </c>
      <c r="E120" s="311">
        <v>0</v>
      </c>
      <c r="F120" s="319">
        <v>1</v>
      </c>
      <c r="G120" s="311">
        <v>0</v>
      </c>
      <c r="H120" s="319">
        <v>1</v>
      </c>
      <c r="I120" s="311">
        <v>0</v>
      </c>
      <c r="J120" s="319">
        <v>0</v>
      </c>
      <c r="K120" s="311">
        <v>0</v>
      </c>
      <c r="L120" s="319">
        <v>0</v>
      </c>
      <c r="M120" s="311">
        <v>0</v>
      </c>
      <c r="N120" s="319">
        <v>0</v>
      </c>
      <c r="O120" s="311">
        <v>0</v>
      </c>
      <c r="P120" s="319">
        <v>0</v>
      </c>
      <c r="Q120" s="311">
        <v>0</v>
      </c>
      <c r="R120" s="319">
        <v>0</v>
      </c>
      <c r="S120" s="311">
        <v>0</v>
      </c>
      <c r="T120" s="319">
        <v>0</v>
      </c>
      <c r="U120" s="311">
        <v>0</v>
      </c>
      <c r="V120" s="319">
        <v>0</v>
      </c>
      <c r="W120" s="311">
        <v>0</v>
      </c>
      <c r="X120" s="319">
        <v>0</v>
      </c>
      <c r="Y120" s="311">
        <v>0</v>
      </c>
      <c r="Z120" s="319">
        <v>0</v>
      </c>
      <c r="AA120" s="311">
        <v>0</v>
      </c>
      <c r="AB120" s="319">
        <v>0</v>
      </c>
      <c r="AC120" s="311">
        <v>0</v>
      </c>
      <c r="AD120" s="319">
        <v>0</v>
      </c>
      <c r="AE120" s="311">
        <v>0</v>
      </c>
      <c r="AF120" s="319">
        <v>0</v>
      </c>
      <c r="AG120" s="311">
        <v>0</v>
      </c>
      <c r="AH120" s="319">
        <v>0</v>
      </c>
      <c r="AI120" s="311">
        <v>0</v>
      </c>
      <c r="AJ120" s="319">
        <v>0</v>
      </c>
      <c r="AK120" s="311">
        <v>0</v>
      </c>
      <c r="AL120" s="319">
        <v>0</v>
      </c>
      <c r="AM120" s="311">
        <v>0</v>
      </c>
      <c r="AN120" s="319">
        <v>0</v>
      </c>
      <c r="AO120" s="311">
        <v>0</v>
      </c>
      <c r="AP120" s="319">
        <v>0</v>
      </c>
      <c r="AQ120" s="311">
        <v>0</v>
      </c>
      <c r="AR120" s="324">
        <f t="shared" si="30"/>
        <v>2</v>
      </c>
      <c r="AS120" s="323">
        <f t="shared" si="30"/>
        <v>0</v>
      </c>
    </row>
    <row r="121" spans="1:45" ht="15.95" hidden="1" customHeight="1" outlineLevel="2" x14ac:dyDescent="0.15">
      <c r="A121" s="307" t="s">
        <v>194</v>
      </c>
      <c r="B121" s="319">
        <v>0</v>
      </c>
      <c r="C121" s="311">
        <v>0</v>
      </c>
      <c r="D121" s="319">
        <v>0</v>
      </c>
      <c r="E121" s="311">
        <v>0</v>
      </c>
      <c r="F121" s="319">
        <v>0</v>
      </c>
      <c r="G121" s="311">
        <v>0</v>
      </c>
      <c r="H121" s="319">
        <v>0</v>
      </c>
      <c r="I121" s="311">
        <v>0</v>
      </c>
      <c r="J121" s="319">
        <v>0</v>
      </c>
      <c r="K121" s="311">
        <v>0</v>
      </c>
      <c r="L121" s="319">
        <v>0</v>
      </c>
      <c r="M121" s="311">
        <v>0</v>
      </c>
      <c r="N121" s="319">
        <v>0</v>
      </c>
      <c r="O121" s="311">
        <v>0</v>
      </c>
      <c r="P121" s="319">
        <v>0</v>
      </c>
      <c r="Q121" s="311">
        <v>0</v>
      </c>
      <c r="R121" s="319">
        <v>0</v>
      </c>
      <c r="S121" s="311">
        <v>0</v>
      </c>
      <c r="T121" s="319">
        <v>0</v>
      </c>
      <c r="U121" s="311">
        <v>0</v>
      </c>
      <c r="V121" s="319">
        <v>0</v>
      </c>
      <c r="W121" s="311">
        <v>0</v>
      </c>
      <c r="X121" s="319">
        <v>0</v>
      </c>
      <c r="Y121" s="311">
        <v>0</v>
      </c>
      <c r="Z121" s="319">
        <v>0</v>
      </c>
      <c r="AA121" s="311">
        <v>0</v>
      </c>
      <c r="AB121" s="319">
        <v>0</v>
      </c>
      <c r="AC121" s="311">
        <v>0</v>
      </c>
      <c r="AD121" s="319">
        <v>0</v>
      </c>
      <c r="AE121" s="311">
        <v>0</v>
      </c>
      <c r="AF121" s="319">
        <v>0</v>
      </c>
      <c r="AG121" s="311">
        <v>0</v>
      </c>
      <c r="AH121" s="319">
        <v>0</v>
      </c>
      <c r="AI121" s="311">
        <v>0</v>
      </c>
      <c r="AJ121" s="319">
        <v>0</v>
      </c>
      <c r="AK121" s="311">
        <v>0</v>
      </c>
      <c r="AL121" s="319">
        <v>0</v>
      </c>
      <c r="AM121" s="311">
        <v>0</v>
      </c>
      <c r="AN121" s="319">
        <v>0</v>
      </c>
      <c r="AO121" s="311">
        <v>0</v>
      </c>
      <c r="AP121" s="319">
        <v>0</v>
      </c>
      <c r="AQ121" s="311">
        <v>0</v>
      </c>
      <c r="AR121" s="324">
        <f t="shared" si="30"/>
        <v>0</v>
      </c>
      <c r="AS121" s="323">
        <f t="shared" si="30"/>
        <v>0</v>
      </c>
    </row>
    <row r="122" spans="1:45" ht="15.95" hidden="1" customHeight="1" outlineLevel="2" x14ac:dyDescent="0.15">
      <c r="A122" s="307" t="s">
        <v>195</v>
      </c>
      <c r="B122" s="319">
        <v>0</v>
      </c>
      <c r="C122" s="311">
        <v>0</v>
      </c>
      <c r="D122" s="319">
        <v>0</v>
      </c>
      <c r="E122" s="311">
        <v>0</v>
      </c>
      <c r="F122" s="319">
        <v>2</v>
      </c>
      <c r="G122" s="311">
        <v>0</v>
      </c>
      <c r="H122" s="319">
        <v>0</v>
      </c>
      <c r="I122" s="311">
        <v>0</v>
      </c>
      <c r="J122" s="319">
        <v>0</v>
      </c>
      <c r="K122" s="311">
        <v>0</v>
      </c>
      <c r="L122" s="319">
        <v>0</v>
      </c>
      <c r="M122" s="311">
        <v>0</v>
      </c>
      <c r="N122" s="319">
        <v>0</v>
      </c>
      <c r="O122" s="311">
        <v>0</v>
      </c>
      <c r="P122" s="319">
        <v>0</v>
      </c>
      <c r="Q122" s="311">
        <v>0</v>
      </c>
      <c r="R122" s="319">
        <v>0</v>
      </c>
      <c r="S122" s="311">
        <v>0</v>
      </c>
      <c r="T122" s="319">
        <v>0</v>
      </c>
      <c r="U122" s="311">
        <v>0</v>
      </c>
      <c r="V122" s="319">
        <v>0</v>
      </c>
      <c r="W122" s="311">
        <v>0</v>
      </c>
      <c r="X122" s="319">
        <v>0</v>
      </c>
      <c r="Y122" s="311">
        <v>0</v>
      </c>
      <c r="Z122" s="319">
        <v>0</v>
      </c>
      <c r="AA122" s="311">
        <v>0</v>
      </c>
      <c r="AB122" s="319">
        <v>0</v>
      </c>
      <c r="AC122" s="311">
        <v>0</v>
      </c>
      <c r="AD122" s="319">
        <v>0</v>
      </c>
      <c r="AE122" s="311">
        <v>0</v>
      </c>
      <c r="AF122" s="319">
        <v>0</v>
      </c>
      <c r="AG122" s="311">
        <v>0</v>
      </c>
      <c r="AH122" s="319">
        <v>0</v>
      </c>
      <c r="AI122" s="311">
        <v>0</v>
      </c>
      <c r="AJ122" s="319">
        <v>0</v>
      </c>
      <c r="AK122" s="311">
        <v>0</v>
      </c>
      <c r="AL122" s="319">
        <v>0</v>
      </c>
      <c r="AM122" s="311">
        <v>0</v>
      </c>
      <c r="AN122" s="319">
        <v>0</v>
      </c>
      <c r="AO122" s="311">
        <v>0</v>
      </c>
      <c r="AP122" s="319">
        <v>0</v>
      </c>
      <c r="AQ122" s="311">
        <v>0</v>
      </c>
      <c r="AR122" s="324">
        <f t="shared" si="30"/>
        <v>2</v>
      </c>
      <c r="AS122" s="323">
        <f t="shared" si="30"/>
        <v>0</v>
      </c>
    </row>
    <row r="123" spans="1:45" ht="15.95" customHeight="1" outlineLevel="1" collapsed="1" x14ac:dyDescent="0.15">
      <c r="A123" s="308" t="s">
        <v>196</v>
      </c>
      <c r="B123" s="320">
        <f>SUM(B111:B122)</f>
        <v>1</v>
      </c>
      <c r="C123" s="312">
        <f t="shared" ref="C123:AS123" si="31">SUM(C111:C122)</f>
        <v>0</v>
      </c>
      <c r="D123" s="320">
        <f t="shared" si="31"/>
        <v>0</v>
      </c>
      <c r="E123" s="312">
        <f t="shared" si="31"/>
        <v>0</v>
      </c>
      <c r="F123" s="320">
        <f t="shared" si="31"/>
        <v>3</v>
      </c>
      <c r="G123" s="312">
        <f t="shared" si="31"/>
        <v>0</v>
      </c>
      <c r="H123" s="320">
        <f t="shared" si="31"/>
        <v>2</v>
      </c>
      <c r="I123" s="312">
        <f t="shared" si="31"/>
        <v>0</v>
      </c>
      <c r="J123" s="320">
        <f t="shared" si="31"/>
        <v>0</v>
      </c>
      <c r="K123" s="312">
        <f t="shared" si="31"/>
        <v>0</v>
      </c>
      <c r="L123" s="320">
        <f t="shared" si="31"/>
        <v>0</v>
      </c>
      <c r="M123" s="312">
        <f t="shared" si="31"/>
        <v>0</v>
      </c>
      <c r="N123" s="320">
        <f t="shared" si="31"/>
        <v>0</v>
      </c>
      <c r="O123" s="312">
        <f t="shared" si="31"/>
        <v>0</v>
      </c>
      <c r="P123" s="320">
        <f t="shared" si="31"/>
        <v>0</v>
      </c>
      <c r="Q123" s="312">
        <f t="shared" si="31"/>
        <v>0</v>
      </c>
      <c r="R123" s="320">
        <f t="shared" si="31"/>
        <v>0</v>
      </c>
      <c r="S123" s="312">
        <f t="shared" si="31"/>
        <v>0</v>
      </c>
      <c r="T123" s="320">
        <f t="shared" si="31"/>
        <v>0</v>
      </c>
      <c r="U123" s="312">
        <f t="shared" si="31"/>
        <v>0</v>
      </c>
      <c r="V123" s="320">
        <f t="shared" si="31"/>
        <v>0</v>
      </c>
      <c r="W123" s="312">
        <f t="shared" si="31"/>
        <v>0</v>
      </c>
      <c r="X123" s="320">
        <f t="shared" si="31"/>
        <v>0</v>
      </c>
      <c r="Y123" s="312">
        <f t="shared" si="31"/>
        <v>0</v>
      </c>
      <c r="Z123" s="320">
        <f t="shared" si="31"/>
        <v>0</v>
      </c>
      <c r="AA123" s="312">
        <f t="shared" si="31"/>
        <v>0</v>
      </c>
      <c r="AB123" s="320">
        <f t="shared" si="31"/>
        <v>0</v>
      </c>
      <c r="AC123" s="312">
        <f t="shared" si="31"/>
        <v>0</v>
      </c>
      <c r="AD123" s="320">
        <f t="shared" si="31"/>
        <v>0</v>
      </c>
      <c r="AE123" s="312">
        <f t="shared" si="31"/>
        <v>0</v>
      </c>
      <c r="AF123" s="320">
        <f t="shared" si="31"/>
        <v>0</v>
      </c>
      <c r="AG123" s="312">
        <f t="shared" si="31"/>
        <v>0</v>
      </c>
      <c r="AH123" s="320">
        <f t="shared" si="31"/>
        <v>0</v>
      </c>
      <c r="AI123" s="312">
        <f t="shared" si="31"/>
        <v>0</v>
      </c>
      <c r="AJ123" s="320">
        <f t="shared" si="31"/>
        <v>0</v>
      </c>
      <c r="AK123" s="312">
        <f t="shared" si="31"/>
        <v>0</v>
      </c>
      <c r="AL123" s="320">
        <f t="shared" si="31"/>
        <v>0</v>
      </c>
      <c r="AM123" s="312">
        <f t="shared" si="31"/>
        <v>0</v>
      </c>
      <c r="AN123" s="320">
        <f t="shared" si="31"/>
        <v>0</v>
      </c>
      <c r="AO123" s="312">
        <f t="shared" si="31"/>
        <v>0</v>
      </c>
      <c r="AP123" s="320">
        <f t="shared" si="31"/>
        <v>0</v>
      </c>
      <c r="AQ123" s="312">
        <f t="shared" si="31"/>
        <v>0</v>
      </c>
      <c r="AR123" s="325">
        <f t="shared" si="31"/>
        <v>6</v>
      </c>
      <c r="AS123" s="316">
        <f t="shared" si="31"/>
        <v>0</v>
      </c>
    </row>
    <row r="124" spans="1:45" ht="15.95" hidden="1" customHeight="1" outlineLevel="2" x14ac:dyDescent="0.15">
      <c r="A124" s="307" t="s">
        <v>197</v>
      </c>
      <c r="B124" s="319">
        <v>1</v>
      </c>
      <c r="C124" s="311">
        <v>0</v>
      </c>
      <c r="D124" s="319">
        <v>0</v>
      </c>
      <c r="E124" s="311">
        <v>0</v>
      </c>
      <c r="F124" s="319">
        <v>0</v>
      </c>
      <c r="G124" s="311">
        <v>0</v>
      </c>
      <c r="H124" s="319">
        <v>0</v>
      </c>
      <c r="I124" s="311">
        <v>0</v>
      </c>
      <c r="J124" s="319">
        <v>0</v>
      </c>
      <c r="K124" s="311">
        <v>0</v>
      </c>
      <c r="L124" s="319">
        <v>0</v>
      </c>
      <c r="M124" s="311">
        <v>0</v>
      </c>
      <c r="N124" s="319">
        <v>0</v>
      </c>
      <c r="O124" s="311">
        <v>0</v>
      </c>
      <c r="P124" s="319">
        <v>0</v>
      </c>
      <c r="Q124" s="311">
        <v>0</v>
      </c>
      <c r="R124" s="319">
        <v>0</v>
      </c>
      <c r="S124" s="311">
        <v>0</v>
      </c>
      <c r="T124" s="319">
        <v>0</v>
      </c>
      <c r="U124" s="311">
        <v>0</v>
      </c>
      <c r="V124" s="319">
        <v>0</v>
      </c>
      <c r="W124" s="311">
        <v>0</v>
      </c>
      <c r="X124" s="319">
        <v>0</v>
      </c>
      <c r="Y124" s="311">
        <v>0</v>
      </c>
      <c r="Z124" s="319">
        <v>0</v>
      </c>
      <c r="AA124" s="311">
        <v>0</v>
      </c>
      <c r="AB124" s="319">
        <v>0</v>
      </c>
      <c r="AC124" s="311">
        <v>0</v>
      </c>
      <c r="AD124" s="319">
        <v>0</v>
      </c>
      <c r="AE124" s="311">
        <v>0</v>
      </c>
      <c r="AF124" s="319">
        <v>0</v>
      </c>
      <c r="AG124" s="311">
        <v>0</v>
      </c>
      <c r="AH124" s="319">
        <v>0</v>
      </c>
      <c r="AI124" s="311">
        <v>0</v>
      </c>
      <c r="AJ124" s="319">
        <v>0</v>
      </c>
      <c r="AK124" s="311">
        <v>0</v>
      </c>
      <c r="AL124" s="319">
        <v>0</v>
      </c>
      <c r="AM124" s="311">
        <v>0</v>
      </c>
      <c r="AN124" s="319">
        <v>0</v>
      </c>
      <c r="AO124" s="311">
        <v>0</v>
      </c>
      <c r="AP124" s="319">
        <v>0</v>
      </c>
      <c r="AQ124" s="311">
        <v>0</v>
      </c>
      <c r="AR124" s="324">
        <f t="shared" si="30"/>
        <v>1</v>
      </c>
      <c r="AS124" s="323">
        <f t="shared" si="30"/>
        <v>0</v>
      </c>
    </row>
    <row r="125" spans="1:45" ht="15.95" hidden="1" customHeight="1" outlineLevel="2" x14ac:dyDescent="0.15">
      <c r="A125" s="307" t="s">
        <v>198</v>
      </c>
      <c r="B125" s="319">
        <v>1</v>
      </c>
      <c r="C125" s="311">
        <v>0</v>
      </c>
      <c r="D125" s="319">
        <v>0</v>
      </c>
      <c r="E125" s="311">
        <v>0</v>
      </c>
      <c r="F125" s="319">
        <v>0</v>
      </c>
      <c r="G125" s="311">
        <v>0</v>
      </c>
      <c r="H125" s="319">
        <v>1</v>
      </c>
      <c r="I125" s="311">
        <v>0</v>
      </c>
      <c r="J125" s="319">
        <v>0</v>
      </c>
      <c r="K125" s="311">
        <v>0</v>
      </c>
      <c r="L125" s="319">
        <v>0</v>
      </c>
      <c r="M125" s="311">
        <v>0</v>
      </c>
      <c r="N125" s="319">
        <v>0</v>
      </c>
      <c r="O125" s="311">
        <v>0</v>
      </c>
      <c r="P125" s="319">
        <v>0</v>
      </c>
      <c r="Q125" s="311">
        <v>0</v>
      </c>
      <c r="R125" s="319">
        <v>0</v>
      </c>
      <c r="S125" s="311">
        <v>0</v>
      </c>
      <c r="T125" s="319">
        <v>0</v>
      </c>
      <c r="U125" s="311">
        <v>0</v>
      </c>
      <c r="V125" s="319">
        <v>0</v>
      </c>
      <c r="W125" s="311">
        <v>0</v>
      </c>
      <c r="X125" s="319">
        <v>0</v>
      </c>
      <c r="Y125" s="311">
        <v>0</v>
      </c>
      <c r="Z125" s="319">
        <v>0</v>
      </c>
      <c r="AA125" s="311">
        <v>0</v>
      </c>
      <c r="AB125" s="319">
        <v>0</v>
      </c>
      <c r="AC125" s="311">
        <v>0</v>
      </c>
      <c r="AD125" s="319">
        <v>0</v>
      </c>
      <c r="AE125" s="311">
        <v>0</v>
      </c>
      <c r="AF125" s="319">
        <v>0</v>
      </c>
      <c r="AG125" s="311">
        <v>0</v>
      </c>
      <c r="AH125" s="319">
        <v>1</v>
      </c>
      <c r="AI125" s="311">
        <v>0</v>
      </c>
      <c r="AJ125" s="319">
        <v>0</v>
      </c>
      <c r="AK125" s="311">
        <v>0</v>
      </c>
      <c r="AL125" s="319">
        <v>0</v>
      </c>
      <c r="AM125" s="311">
        <v>0</v>
      </c>
      <c r="AN125" s="319">
        <v>0</v>
      </c>
      <c r="AO125" s="311">
        <v>0</v>
      </c>
      <c r="AP125" s="319">
        <v>0</v>
      </c>
      <c r="AQ125" s="311">
        <v>0</v>
      </c>
      <c r="AR125" s="324">
        <f t="shared" si="30"/>
        <v>3</v>
      </c>
      <c r="AS125" s="323">
        <f t="shared" si="30"/>
        <v>0</v>
      </c>
    </row>
    <row r="126" spans="1:45" ht="15.95" hidden="1" customHeight="1" outlineLevel="2" x14ac:dyDescent="0.15">
      <c r="A126" s="307" t="s">
        <v>199</v>
      </c>
      <c r="B126" s="319">
        <v>1</v>
      </c>
      <c r="C126" s="311">
        <v>0</v>
      </c>
      <c r="D126" s="319">
        <v>0</v>
      </c>
      <c r="E126" s="311">
        <v>0</v>
      </c>
      <c r="F126" s="319">
        <v>0</v>
      </c>
      <c r="G126" s="311">
        <v>0</v>
      </c>
      <c r="H126" s="319">
        <v>0</v>
      </c>
      <c r="I126" s="311">
        <v>0</v>
      </c>
      <c r="J126" s="319">
        <v>0</v>
      </c>
      <c r="K126" s="311">
        <v>0</v>
      </c>
      <c r="L126" s="319">
        <v>0</v>
      </c>
      <c r="M126" s="311">
        <v>0</v>
      </c>
      <c r="N126" s="319">
        <v>2</v>
      </c>
      <c r="O126" s="311">
        <v>0</v>
      </c>
      <c r="P126" s="319">
        <v>0</v>
      </c>
      <c r="Q126" s="311">
        <v>0</v>
      </c>
      <c r="R126" s="319">
        <v>0</v>
      </c>
      <c r="S126" s="311">
        <v>0</v>
      </c>
      <c r="T126" s="319">
        <v>0</v>
      </c>
      <c r="U126" s="311">
        <v>0</v>
      </c>
      <c r="V126" s="319">
        <v>0</v>
      </c>
      <c r="W126" s="311">
        <v>0</v>
      </c>
      <c r="X126" s="319">
        <v>0</v>
      </c>
      <c r="Y126" s="311">
        <v>0</v>
      </c>
      <c r="Z126" s="319">
        <v>0</v>
      </c>
      <c r="AA126" s="311">
        <v>0</v>
      </c>
      <c r="AB126" s="319">
        <v>0</v>
      </c>
      <c r="AC126" s="311">
        <v>0</v>
      </c>
      <c r="AD126" s="319">
        <v>0</v>
      </c>
      <c r="AE126" s="311">
        <v>0</v>
      </c>
      <c r="AF126" s="319">
        <v>0</v>
      </c>
      <c r="AG126" s="311">
        <v>0</v>
      </c>
      <c r="AH126" s="319">
        <v>0</v>
      </c>
      <c r="AI126" s="311">
        <v>0</v>
      </c>
      <c r="AJ126" s="319">
        <v>0</v>
      </c>
      <c r="AK126" s="311">
        <v>0</v>
      </c>
      <c r="AL126" s="319">
        <v>0</v>
      </c>
      <c r="AM126" s="311">
        <v>0</v>
      </c>
      <c r="AN126" s="319">
        <v>0</v>
      </c>
      <c r="AO126" s="311">
        <v>0</v>
      </c>
      <c r="AP126" s="319">
        <v>0</v>
      </c>
      <c r="AQ126" s="311">
        <v>0</v>
      </c>
      <c r="AR126" s="324">
        <f t="shared" si="30"/>
        <v>3</v>
      </c>
      <c r="AS126" s="323">
        <f t="shared" si="30"/>
        <v>0</v>
      </c>
    </row>
    <row r="127" spans="1:45" ht="15.95" hidden="1" customHeight="1" outlineLevel="2" x14ac:dyDescent="0.15">
      <c r="A127" s="307" t="s">
        <v>200</v>
      </c>
      <c r="B127" s="319">
        <v>0</v>
      </c>
      <c r="C127" s="311">
        <v>0</v>
      </c>
      <c r="D127" s="319">
        <v>0</v>
      </c>
      <c r="E127" s="311">
        <v>0</v>
      </c>
      <c r="F127" s="319">
        <v>0</v>
      </c>
      <c r="G127" s="311">
        <v>0</v>
      </c>
      <c r="H127" s="319">
        <v>1</v>
      </c>
      <c r="I127" s="311">
        <v>0</v>
      </c>
      <c r="J127" s="319">
        <v>0</v>
      </c>
      <c r="K127" s="311">
        <v>0</v>
      </c>
      <c r="L127" s="319">
        <v>0</v>
      </c>
      <c r="M127" s="311">
        <v>0</v>
      </c>
      <c r="N127" s="319">
        <v>0</v>
      </c>
      <c r="O127" s="311">
        <v>0</v>
      </c>
      <c r="P127" s="319">
        <v>1</v>
      </c>
      <c r="Q127" s="311">
        <v>0</v>
      </c>
      <c r="R127" s="319">
        <v>0</v>
      </c>
      <c r="S127" s="311">
        <v>0</v>
      </c>
      <c r="T127" s="319">
        <v>0</v>
      </c>
      <c r="U127" s="311">
        <v>0</v>
      </c>
      <c r="V127" s="319">
        <v>0</v>
      </c>
      <c r="W127" s="311">
        <v>0</v>
      </c>
      <c r="X127" s="319">
        <v>0</v>
      </c>
      <c r="Y127" s="311">
        <v>0</v>
      </c>
      <c r="Z127" s="319">
        <v>0</v>
      </c>
      <c r="AA127" s="311">
        <v>0</v>
      </c>
      <c r="AB127" s="319">
        <v>0</v>
      </c>
      <c r="AC127" s="311">
        <v>0</v>
      </c>
      <c r="AD127" s="319">
        <v>0</v>
      </c>
      <c r="AE127" s="311">
        <v>0</v>
      </c>
      <c r="AF127" s="319">
        <v>0</v>
      </c>
      <c r="AG127" s="311">
        <v>0</v>
      </c>
      <c r="AH127" s="319">
        <v>0</v>
      </c>
      <c r="AI127" s="311">
        <v>0</v>
      </c>
      <c r="AJ127" s="319">
        <v>0</v>
      </c>
      <c r="AK127" s="311">
        <v>0</v>
      </c>
      <c r="AL127" s="319">
        <v>0</v>
      </c>
      <c r="AM127" s="311">
        <v>0</v>
      </c>
      <c r="AN127" s="319">
        <v>0</v>
      </c>
      <c r="AO127" s="311">
        <v>0</v>
      </c>
      <c r="AP127" s="319">
        <v>0</v>
      </c>
      <c r="AQ127" s="311">
        <v>0</v>
      </c>
      <c r="AR127" s="324">
        <f t="shared" si="30"/>
        <v>2</v>
      </c>
      <c r="AS127" s="323">
        <f t="shared" si="30"/>
        <v>0</v>
      </c>
    </row>
    <row r="128" spans="1:45" ht="15.95" customHeight="1" outlineLevel="1" collapsed="1" x14ac:dyDescent="0.15">
      <c r="A128" s="308" t="s">
        <v>201</v>
      </c>
      <c r="B128" s="320">
        <f>SUM(B124:B127)</f>
        <v>3</v>
      </c>
      <c r="C128" s="312">
        <f t="shared" ref="C128:AS128" si="32">SUM(C124:C127)</f>
        <v>0</v>
      </c>
      <c r="D128" s="320">
        <f t="shared" si="32"/>
        <v>0</v>
      </c>
      <c r="E128" s="312">
        <f t="shared" si="32"/>
        <v>0</v>
      </c>
      <c r="F128" s="320">
        <f t="shared" si="32"/>
        <v>0</v>
      </c>
      <c r="G128" s="312">
        <f t="shared" si="32"/>
        <v>0</v>
      </c>
      <c r="H128" s="320">
        <f t="shared" si="32"/>
        <v>2</v>
      </c>
      <c r="I128" s="312">
        <f t="shared" si="32"/>
        <v>0</v>
      </c>
      <c r="J128" s="320">
        <f t="shared" si="32"/>
        <v>0</v>
      </c>
      <c r="K128" s="312">
        <f t="shared" si="32"/>
        <v>0</v>
      </c>
      <c r="L128" s="320">
        <f t="shared" si="32"/>
        <v>0</v>
      </c>
      <c r="M128" s="312">
        <f t="shared" si="32"/>
        <v>0</v>
      </c>
      <c r="N128" s="320">
        <f t="shared" si="32"/>
        <v>2</v>
      </c>
      <c r="O128" s="312">
        <f t="shared" si="32"/>
        <v>0</v>
      </c>
      <c r="P128" s="320">
        <f t="shared" si="32"/>
        <v>1</v>
      </c>
      <c r="Q128" s="312">
        <f t="shared" si="32"/>
        <v>0</v>
      </c>
      <c r="R128" s="320">
        <f t="shared" si="32"/>
        <v>0</v>
      </c>
      <c r="S128" s="312">
        <f t="shared" si="32"/>
        <v>0</v>
      </c>
      <c r="T128" s="320">
        <f t="shared" si="32"/>
        <v>0</v>
      </c>
      <c r="U128" s="312">
        <f t="shared" si="32"/>
        <v>0</v>
      </c>
      <c r="V128" s="320">
        <f t="shared" si="32"/>
        <v>0</v>
      </c>
      <c r="W128" s="312">
        <f t="shared" si="32"/>
        <v>0</v>
      </c>
      <c r="X128" s="320">
        <f t="shared" si="32"/>
        <v>0</v>
      </c>
      <c r="Y128" s="312">
        <f t="shared" si="32"/>
        <v>0</v>
      </c>
      <c r="Z128" s="320">
        <f t="shared" si="32"/>
        <v>0</v>
      </c>
      <c r="AA128" s="312">
        <f t="shared" si="32"/>
        <v>0</v>
      </c>
      <c r="AB128" s="320">
        <f t="shared" si="32"/>
        <v>0</v>
      </c>
      <c r="AC128" s="312">
        <f t="shared" si="32"/>
        <v>0</v>
      </c>
      <c r="AD128" s="320">
        <f t="shared" si="32"/>
        <v>0</v>
      </c>
      <c r="AE128" s="312">
        <f t="shared" si="32"/>
        <v>0</v>
      </c>
      <c r="AF128" s="320">
        <f t="shared" si="32"/>
        <v>0</v>
      </c>
      <c r="AG128" s="312">
        <f t="shared" si="32"/>
        <v>0</v>
      </c>
      <c r="AH128" s="320">
        <f t="shared" si="32"/>
        <v>1</v>
      </c>
      <c r="AI128" s="312">
        <f t="shared" si="32"/>
        <v>0</v>
      </c>
      <c r="AJ128" s="320">
        <f t="shared" si="32"/>
        <v>0</v>
      </c>
      <c r="AK128" s="312">
        <f t="shared" si="32"/>
        <v>0</v>
      </c>
      <c r="AL128" s="320">
        <f t="shared" si="32"/>
        <v>0</v>
      </c>
      <c r="AM128" s="312">
        <f t="shared" si="32"/>
        <v>0</v>
      </c>
      <c r="AN128" s="320">
        <f t="shared" si="32"/>
        <v>0</v>
      </c>
      <c r="AO128" s="312">
        <f t="shared" si="32"/>
        <v>0</v>
      </c>
      <c r="AP128" s="320">
        <f t="shared" si="32"/>
        <v>0</v>
      </c>
      <c r="AQ128" s="312">
        <f t="shared" si="32"/>
        <v>0</v>
      </c>
      <c r="AR128" s="325">
        <f t="shared" si="32"/>
        <v>9</v>
      </c>
      <c r="AS128" s="316">
        <f t="shared" si="32"/>
        <v>0</v>
      </c>
    </row>
    <row r="129" spans="1:45" ht="15.95" hidden="1" customHeight="1" outlineLevel="2" x14ac:dyDescent="0.15">
      <c r="A129" s="307" t="s">
        <v>202</v>
      </c>
      <c r="B129" s="319">
        <v>0</v>
      </c>
      <c r="C129" s="311">
        <v>0</v>
      </c>
      <c r="D129" s="319">
        <v>0</v>
      </c>
      <c r="E129" s="311">
        <v>0</v>
      </c>
      <c r="F129" s="319">
        <v>0</v>
      </c>
      <c r="G129" s="311">
        <v>0</v>
      </c>
      <c r="H129" s="319">
        <v>0</v>
      </c>
      <c r="I129" s="311">
        <v>0</v>
      </c>
      <c r="J129" s="319">
        <v>0</v>
      </c>
      <c r="K129" s="311">
        <v>0</v>
      </c>
      <c r="L129" s="319">
        <v>0</v>
      </c>
      <c r="M129" s="311">
        <v>0</v>
      </c>
      <c r="N129" s="319">
        <v>0</v>
      </c>
      <c r="O129" s="311">
        <v>0</v>
      </c>
      <c r="P129" s="319">
        <v>0</v>
      </c>
      <c r="Q129" s="311">
        <v>0</v>
      </c>
      <c r="R129" s="319">
        <v>0</v>
      </c>
      <c r="S129" s="311">
        <v>0</v>
      </c>
      <c r="T129" s="319">
        <v>0</v>
      </c>
      <c r="U129" s="311">
        <v>0</v>
      </c>
      <c r="V129" s="319">
        <v>0</v>
      </c>
      <c r="W129" s="311">
        <v>0</v>
      </c>
      <c r="X129" s="319">
        <v>0</v>
      </c>
      <c r="Y129" s="311">
        <v>0</v>
      </c>
      <c r="Z129" s="319">
        <v>0</v>
      </c>
      <c r="AA129" s="311">
        <v>0</v>
      </c>
      <c r="AB129" s="319">
        <v>0</v>
      </c>
      <c r="AC129" s="311">
        <v>0</v>
      </c>
      <c r="AD129" s="319">
        <v>0</v>
      </c>
      <c r="AE129" s="311">
        <v>0</v>
      </c>
      <c r="AF129" s="319">
        <v>0</v>
      </c>
      <c r="AG129" s="311">
        <v>0</v>
      </c>
      <c r="AH129" s="319">
        <v>0</v>
      </c>
      <c r="AI129" s="311">
        <v>0</v>
      </c>
      <c r="AJ129" s="319">
        <v>0</v>
      </c>
      <c r="AK129" s="311">
        <v>0</v>
      </c>
      <c r="AL129" s="319">
        <v>0</v>
      </c>
      <c r="AM129" s="311">
        <v>0</v>
      </c>
      <c r="AN129" s="319">
        <v>0</v>
      </c>
      <c r="AO129" s="311">
        <v>0</v>
      </c>
      <c r="AP129" s="319">
        <v>0</v>
      </c>
      <c r="AQ129" s="311">
        <v>0</v>
      </c>
      <c r="AR129" s="324">
        <f t="shared" si="30"/>
        <v>0</v>
      </c>
      <c r="AS129" s="323">
        <f t="shared" si="30"/>
        <v>0</v>
      </c>
    </row>
    <row r="130" spans="1:45" ht="15.95" hidden="1" customHeight="1" outlineLevel="2" x14ac:dyDescent="0.15">
      <c r="A130" s="307" t="s">
        <v>203</v>
      </c>
      <c r="B130" s="319">
        <v>0</v>
      </c>
      <c r="C130" s="311">
        <v>0</v>
      </c>
      <c r="D130" s="319">
        <v>0</v>
      </c>
      <c r="E130" s="311">
        <v>0</v>
      </c>
      <c r="F130" s="319">
        <v>0</v>
      </c>
      <c r="G130" s="311">
        <v>0</v>
      </c>
      <c r="H130" s="319">
        <v>0</v>
      </c>
      <c r="I130" s="311">
        <v>0</v>
      </c>
      <c r="J130" s="319">
        <v>0</v>
      </c>
      <c r="K130" s="311">
        <v>0</v>
      </c>
      <c r="L130" s="319">
        <v>0</v>
      </c>
      <c r="M130" s="311">
        <v>0</v>
      </c>
      <c r="N130" s="319">
        <v>1</v>
      </c>
      <c r="O130" s="311">
        <v>0</v>
      </c>
      <c r="P130" s="319">
        <v>0</v>
      </c>
      <c r="Q130" s="311">
        <v>0</v>
      </c>
      <c r="R130" s="319">
        <v>0</v>
      </c>
      <c r="S130" s="311">
        <v>0</v>
      </c>
      <c r="T130" s="319">
        <v>0</v>
      </c>
      <c r="U130" s="311">
        <v>0</v>
      </c>
      <c r="V130" s="319">
        <v>0</v>
      </c>
      <c r="W130" s="311">
        <v>0</v>
      </c>
      <c r="X130" s="319">
        <v>0</v>
      </c>
      <c r="Y130" s="311">
        <v>0</v>
      </c>
      <c r="Z130" s="319">
        <v>0</v>
      </c>
      <c r="AA130" s="311">
        <v>0</v>
      </c>
      <c r="AB130" s="319">
        <v>0</v>
      </c>
      <c r="AC130" s="311">
        <v>0</v>
      </c>
      <c r="AD130" s="319">
        <v>0</v>
      </c>
      <c r="AE130" s="311">
        <v>0</v>
      </c>
      <c r="AF130" s="319">
        <v>0</v>
      </c>
      <c r="AG130" s="311">
        <v>0</v>
      </c>
      <c r="AH130" s="319">
        <v>0</v>
      </c>
      <c r="AI130" s="311">
        <v>0</v>
      </c>
      <c r="AJ130" s="319">
        <v>0</v>
      </c>
      <c r="AK130" s="311">
        <v>0</v>
      </c>
      <c r="AL130" s="319">
        <v>0</v>
      </c>
      <c r="AM130" s="311">
        <v>0</v>
      </c>
      <c r="AN130" s="319">
        <v>0</v>
      </c>
      <c r="AO130" s="311">
        <v>0</v>
      </c>
      <c r="AP130" s="319">
        <v>0</v>
      </c>
      <c r="AQ130" s="311">
        <v>0</v>
      </c>
      <c r="AR130" s="324">
        <f t="shared" si="30"/>
        <v>1</v>
      </c>
      <c r="AS130" s="323">
        <f t="shared" si="30"/>
        <v>0</v>
      </c>
    </row>
    <row r="131" spans="1:45" ht="15.95" hidden="1" customHeight="1" outlineLevel="2" x14ac:dyDescent="0.15">
      <c r="A131" s="307" t="s">
        <v>204</v>
      </c>
      <c r="B131" s="319">
        <v>0</v>
      </c>
      <c r="C131" s="311">
        <v>0</v>
      </c>
      <c r="D131" s="319">
        <v>0</v>
      </c>
      <c r="E131" s="311">
        <v>0</v>
      </c>
      <c r="F131" s="319">
        <v>0</v>
      </c>
      <c r="G131" s="311">
        <v>0</v>
      </c>
      <c r="H131" s="319">
        <v>0</v>
      </c>
      <c r="I131" s="311">
        <v>0</v>
      </c>
      <c r="J131" s="319">
        <v>0</v>
      </c>
      <c r="K131" s="311">
        <v>0</v>
      </c>
      <c r="L131" s="319">
        <v>0</v>
      </c>
      <c r="M131" s="311">
        <v>0</v>
      </c>
      <c r="N131" s="319">
        <v>0</v>
      </c>
      <c r="O131" s="311">
        <v>0</v>
      </c>
      <c r="P131" s="319">
        <v>0</v>
      </c>
      <c r="Q131" s="311">
        <v>0</v>
      </c>
      <c r="R131" s="319">
        <v>0</v>
      </c>
      <c r="S131" s="311">
        <v>0</v>
      </c>
      <c r="T131" s="319">
        <v>0</v>
      </c>
      <c r="U131" s="311">
        <v>0</v>
      </c>
      <c r="V131" s="319">
        <v>0</v>
      </c>
      <c r="W131" s="311">
        <v>0</v>
      </c>
      <c r="X131" s="319">
        <v>0</v>
      </c>
      <c r="Y131" s="311">
        <v>0</v>
      </c>
      <c r="Z131" s="319">
        <v>0</v>
      </c>
      <c r="AA131" s="311">
        <v>0</v>
      </c>
      <c r="AB131" s="319">
        <v>0</v>
      </c>
      <c r="AC131" s="311">
        <v>0</v>
      </c>
      <c r="AD131" s="319">
        <v>0</v>
      </c>
      <c r="AE131" s="311">
        <v>0</v>
      </c>
      <c r="AF131" s="319">
        <v>0</v>
      </c>
      <c r="AG131" s="311">
        <v>0</v>
      </c>
      <c r="AH131" s="319">
        <v>0</v>
      </c>
      <c r="AI131" s="311">
        <v>0</v>
      </c>
      <c r="AJ131" s="319">
        <v>0</v>
      </c>
      <c r="AK131" s="311">
        <v>0</v>
      </c>
      <c r="AL131" s="319">
        <v>0</v>
      </c>
      <c r="AM131" s="311">
        <v>0</v>
      </c>
      <c r="AN131" s="319">
        <v>0</v>
      </c>
      <c r="AO131" s="311">
        <v>0</v>
      </c>
      <c r="AP131" s="319">
        <v>0</v>
      </c>
      <c r="AQ131" s="311">
        <v>0</v>
      </c>
      <c r="AR131" s="324">
        <f t="shared" si="30"/>
        <v>0</v>
      </c>
      <c r="AS131" s="323">
        <f t="shared" si="30"/>
        <v>0</v>
      </c>
    </row>
    <row r="132" spans="1:45" ht="15.95" customHeight="1" outlineLevel="1" collapsed="1" x14ac:dyDescent="0.15">
      <c r="A132" s="308" t="s">
        <v>205</v>
      </c>
      <c r="B132" s="320">
        <f>SUM(B129:B131)</f>
        <v>0</v>
      </c>
      <c r="C132" s="312">
        <f t="shared" ref="C132:AS132" si="33">SUM(C129:C131)</f>
        <v>0</v>
      </c>
      <c r="D132" s="320">
        <f t="shared" si="33"/>
        <v>0</v>
      </c>
      <c r="E132" s="312">
        <f t="shared" si="33"/>
        <v>0</v>
      </c>
      <c r="F132" s="320">
        <f t="shared" si="33"/>
        <v>0</v>
      </c>
      <c r="G132" s="312">
        <f t="shared" si="33"/>
        <v>0</v>
      </c>
      <c r="H132" s="320">
        <f t="shared" si="33"/>
        <v>0</v>
      </c>
      <c r="I132" s="312">
        <f t="shared" si="33"/>
        <v>0</v>
      </c>
      <c r="J132" s="320">
        <f t="shared" si="33"/>
        <v>0</v>
      </c>
      <c r="K132" s="312">
        <f t="shared" si="33"/>
        <v>0</v>
      </c>
      <c r="L132" s="320">
        <f t="shared" si="33"/>
        <v>0</v>
      </c>
      <c r="M132" s="312">
        <f t="shared" si="33"/>
        <v>0</v>
      </c>
      <c r="N132" s="320">
        <f t="shared" si="33"/>
        <v>1</v>
      </c>
      <c r="O132" s="312">
        <f t="shared" si="33"/>
        <v>0</v>
      </c>
      <c r="P132" s="320">
        <f t="shared" si="33"/>
        <v>0</v>
      </c>
      <c r="Q132" s="312">
        <f t="shared" si="33"/>
        <v>0</v>
      </c>
      <c r="R132" s="320">
        <f t="shared" si="33"/>
        <v>0</v>
      </c>
      <c r="S132" s="312">
        <f t="shared" si="33"/>
        <v>0</v>
      </c>
      <c r="T132" s="320">
        <f t="shared" si="33"/>
        <v>0</v>
      </c>
      <c r="U132" s="312">
        <f t="shared" si="33"/>
        <v>0</v>
      </c>
      <c r="V132" s="320">
        <f t="shared" si="33"/>
        <v>0</v>
      </c>
      <c r="W132" s="312">
        <f t="shared" si="33"/>
        <v>0</v>
      </c>
      <c r="X132" s="320">
        <f t="shared" si="33"/>
        <v>0</v>
      </c>
      <c r="Y132" s="312">
        <f t="shared" si="33"/>
        <v>0</v>
      </c>
      <c r="Z132" s="320">
        <f t="shared" si="33"/>
        <v>0</v>
      </c>
      <c r="AA132" s="312">
        <f t="shared" si="33"/>
        <v>0</v>
      </c>
      <c r="AB132" s="320">
        <f t="shared" si="33"/>
        <v>0</v>
      </c>
      <c r="AC132" s="312">
        <f t="shared" si="33"/>
        <v>0</v>
      </c>
      <c r="AD132" s="320">
        <f t="shared" si="33"/>
        <v>0</v>
      </c>
      <c r="AE132" s="312">
        <f t="shared" si="33"/>
        <v>0</v>
      </c>
      <c r="AF132" s="320">
        <f t="shared" si="33"/>
        <v>0</v>
      </c>
      <c r="AG132" s="312">
        <f t="shared" si="33"/>
        <v>0</v>
      </c>
      <c r="AH132" s="320">
        <f t="shared" si="33"/>
        <v>0</v>
      </c>
      <c r="AI132" s="312">
        <f t="shared" si="33"/>
        <v>0</v>
      </c>
      <c r="AJ132" s="320">
        <f t="shared" si="33"/>
        <v>0</v>
      </c>
      <c r="AK132" s="312">
        <f t="shared" si="33"/>
        <v>0</v>
      </c>
      <c r="AL132" s="320">
        <f t="shared" si="33"/>
        <v>0</v>
      </c>
      <c r="AM132" s="312">
        <f t="shared" si="33"/>
        <v>0</v>
      </c>
      <c r="AN132" s="320">
        <f t="shared" si="33"/>
        <v>0</v>
      </c>
      <c r="AO132" s="312">
        <f t="shared" si="33"/>
        <v>0</v>
      </c>
      <c r="AP132" s="320">
        <f t="shared" si="33"/>
        <v>0</v>
      </c>
      <c r="AQ132" s="312">
        <f t="shared" si="33"/>
        <v>0</v>
      </c>
      <c r="AR132" s="325">
        <f t="shared" si="33"/>
        <v>1</v>
      </c>
      <c r="AS132" s="316">
        <f t="shared" si="33"/>
        <v>0</v>
      </c>
    </row>
    <row r="133" spans="1:45" ht="15.95" customHeight="1" x14ac:dyDescent="0.15">
      <c r="A133" s="309" t="s">
        <v>206</v>
      </c>
      <c r="B133" s="321">
        <f>SUM(B132,B128,B123)</f>
        <v>4</v>
      </c>
      <c r="C133" s="313">
        <f t="shared" ref="C133:AS133" si="34">SUM(C132,C128,C123)</f>
        <v>0</v>
      </c>
      <c r="D133" s="321">
        <f t="shared" si="34"/>
        <v>0</v>
      </c>
      <c r="E133" s="313">
        <f t="shared" si="34"/>
        <v>0</v>
      </c>
      <c r="F133" s="321">
        <f t="shared" si="34"/>
        <v>3</v>
      </c>
      <c r="G133" s="313">
        <f t="shared" si="34"/>
        <v>0</v>
      </c>
      <c r="H133" s="321">
        <f t="shared" si="34"/>
        <v>4</v>
      </c>
      <c r="I133" s="313">
        <f t="shared" si="34"/>
        <v>0</v>
      </c>
      <c r="J133" s="321">
        <f t="shared" si="34"/>
        <v>0</v>
      </c>
      <c r="K133" s="313">
        <f t="shared" si="34"/>
        <v>0</v>
      </c>
      <c r="L133" s="321">
        <f t="shared" si="34"/>
        <v>0</v>
      </c>
      <c r="M133" s="313">
        <f t="shared" si="34"/>
        <v>0</v>
      </c>
      <c r="N133" s="321">
        <f t="shared" si="34"/>
        <v>3</v>
      </c>
      <c r="O133" s="313">
        <f t="shared" si="34"/>
        <v>0</v>
      </c>
      <c r="P133" s="321">
        <f t="shared" si="34"/>
        <v>1</v>
      </c>
      <c r="Q133" s="313">
        <f t="shared" si="34"/>
        <v>0</v>
      </c>
      <c r="R133" s="321">
        <f t="shared" si="34"/>
        <v>0</v>
      </c>
      <c r="S133" s="313">
        <f t="shared" si="34"/>
        <v>0</v>
      </c>
      <c r="T133" s="321">
        <f t="shared" si="34"/>
        <v>0</v>
      </c>
      <c r="U133" s="313">
        <f t="shared" si="34"/>
        <v>0</v>
      </c>
      <c r="V133" s="321">
        <f t="shared" si="34"/>
        <v>0</v>
      </c>
      <c r="W133" s="313">
        <f t="shared" si="34"/>
        <v>0</v>
      </c>
      <c r="X133" s="321">
        <f t="shared" si="34"/>
        <v>0</v>
      </c>
      <c r="Y133" s="313">
        <f t="shared" si="34"/>
        <v>0</v>
      </c>
      <c r="Z133" s="321">
        <f t="shared" si="34"/>
        <v>0</v>
      </c>
      <c r="AA133" s="313">
        <f t="shared" si="34"/>
        <v>0</v>
      </c>
      <c r="AB133" s="321">
        <f t="shared" si="34"/>
        <v>0</v>
      </c>
      <c r="AC133" s="313">
        <f t="shared" si="34"/>
        <v>0</v>
      </c>
      <c r="AD133" s="321">
        <f t="shared" si="34"/>
        <v>0</v>
      </c>
      <c r="AE133" s="313">
        <f t="shared" si="34"/>
        <v>0</v>
      </c>
      <c r="AF133" s="321">
        <f t="shared" si="34"/>
        <v>0</v>
      </c>
      <c r="AG133" s="313">
        <f t="shared" si="34"/>
        <v>0</v>
      </c>
      <c r="AH133" s="321">
        <f t="shared" si="34"/>
        <v>1</v>
      </c>
      <c r="AI133" s="313">
        <f t="shared" si="34"/>
        <v>0</v>
      </c>
      <c r="AJ133" s="321">
        <f t="shared" si="34"/>
        <v>0</v>
      </c>
      <c r="AK133" s="313">
        <f t="shared" si="34"/>
        <v>0</v>
      </c>
      <c r="AL133" s="321">
        <f t="shared" si="34"/>
        <v>0</v>
      </c>
      <c r="AM133" s="313">
        <f t="shared" si="34"/>
        <v>0</v>
      </c>
      <c r="AN133" s="321">
        <f t="shared" si="34"/>
        <v>0</v>
      </c>
      <c r="AO133" s="313">
        <f t="shared" si="34"/>
        <v>0</v>
      </c>
      <c r="AP133" s="321">
        <f t="shared" si="34"/>
        <v>0</v>
      </c>
      <c r="AQ133" s="313">
        <f t="shared" si="34"/>
        <v>0</v>
      </c>
      <c r="AR133" s="326">
        <f t="shared" si="34"/>
        <v>16</v>
      </c>
      <c r="AS133" s="317">
        <f t="shared" si="34"/>
        <v>0</v>
      </c>
    </row>
    <row r="134" spans="1:45" ht="15.95" hidden="1" customHeight="1" outlineLevel="2" x14ac:dyDescent="0.15">
      <c r="A134" s="307" t="s">
        <v>207</v>
      </c>
      <c r="B134" s="319">
        <v>0</v>
      </c>
      <c r="C134" s="311">
        <v>0</v>
      </c>
      <c r="D134" s="319">
        <v>0</v>
      </c>
      <c r="E134" s="311">
        <v>0</v>
      </c>
      <c r="F134" s="319">
        <v>0</v>
      </c>
      <c r="G134" s="311">
        <v>0</v>
      </c>
      <c r="H134" s="319">
        <v>0</v>
      </c>
      <c r="I134" s="311">
        <v>0</v>
      </c>
      <c r="J134" s="319">
        <v>0</v>
      </c>
      <c r="K134" s="311">
        <v>0</v>
      </c>
      <c r="L134" s="319">
        <v>0</v>
      </c>
      <c r="M134" s="311">
        <v>0</v>
      </c>
      <c r="N134" s="319">
        <v>0</v>
      </c>
      <c r="O134" s="311">
        <v>0</v>
      </c>
      <c r="P134" s="319">
        <v>0</v>
      </c>
      <c r="Q134" s="311">
        <v>0</v>
      </c>
      <c r="R134" s="319">
        <v>0</v>
      </c>
      <c r="S134" s="311">
        <v>0</v>
      </c>
      <c r="T134" s="319">
        <v>0</v>
      </c>
      <c r="U134" s="311">
        <v>0</v>
      </c>
      <c r="V134" s="319">
        <v>0</v>
      </c>
      <c r="W134" s="311">
        <v>0</v>
      </c>
      <c r="X134" s="319">
        <v>0</v>
      </c>
      <c r="Y134" s="311">
        <v>0</v>
      </c>
      <c r="Z134" s="319">
        <v>0</v>
      </c>
      <c r="AA134" s="311">
        <v>0</v>
      </c>
      <c r="AB134" s="319">
        <v>0</v>
      </c>
      <c r="AC134" s="311">
        <v>0</v>
      </c>
      <c r="AD134" s="319">
        <v>0</v>
      </c>
      <c r="AE134" s="311">
        <v>0</v>
      </c>
      <c r="AF134" s="319">
        <v>0</v>
      </c>
      <c r="AG134" s="311">
        <v>0</v>
      </c>
      <c r="AH134" s="319">
        <v>0</v>
      </c>
      <c r="AI134" s="311">
        <v>0</v>
      </c>
      <c r="AJ134" s="319">
        <v>0</v>
      </c>
      <c r="AK134" s="311">
        <v>0</v>
      </c>
      <c r="AL134" s="319">
        <v>0</v>
      </c>
      <c r="AM134" s="311">
        <v>0</v>
      </c>
      <c r="AN134" s="319">
        <v>0</v>
      </c>
      <c r="AO134" s="311">
        <v>0</v>
      </c>
      <c r="AP134" s="319">
        <v>0</v>
      </c>
      <c r="AQ134" s="311">
        <v>0</v>
      </c>
      <c r="AR134" s="324">
        <f t="shared" ref="AR134:AS147" si="35">SUM(B134,D134,F134,H134,J134,L134,N134,P134,R134,T134,V134,X134,Z134,AB134,AD134,AF134,AH134,AJ134,AL134,AN134,AP134)</f>
        <v>0</v>
      </c>
      <c r="AS134" s="323">
        <f t="shared" si="35"/>
        <v>0</v>
      </c>
    </row>
    <row r="135" spans="1:45" ht="15.95" hidden="1" customHeight="1" outlineLevel="2" x14ac:dyDescent="0.15">
      <c r="A135" s="307" t="s">
        <v>208</v>
      </c>
      <c r="B135" s="319">
        <v>0</v>
      </c>
      <c r="C135" s="311">
        <v>0</v>
      </c>
      <c r="D135" s="319">
        <v>0</v>
      </c>
      <c r="E135" s="311">
        <v>0</v>
      </c>
      <c r="F135" s="319">
        <v>0</v>
      </c>
      <c r="G135" s="311">
        <v>0</v>
      </c>
      <c r="H135" s="319">
        <v>0</v>
      </c>
      <c r="I135" s="311">
        <v>0</v>
      </c>
      <c r="J135" s="319">
        <v>0</v>
      </c>
      <c r="K135" s="311">
        <v>0</v>
      </c>
      <c r="L135" s="319">
        <v>0</v>
      </c>
      <c r="M135" s="311">
        <v>0</v>
      </c>
      <c r="N135" s="319">
        <v>0</v>
      </c>
      <c r="O135" s="311">
        <v>0</v>
      </c>
      <c r="P135" s="319">
        <v>0</v>
      </c>
      <c r="Q135" s="311">
        <v>0</v>
      </c>
      <c r="R135" s="319">
        <v>0</v>
      </c>
      <c r="S135" s="311">
        <v>0</v>
      </c>
      <c r="T135" s="319">
        <v>0</v>
      </c>
      <c r="U135" s="311">
        <v>0</v>
      </c>
      <c r="V135" s="319">
        <v>0</v>
      </c>
      <c r="W135" s="311">
        <v>0</v>
      </c>
      <c r="X135" s="319">
        <v>0</v>
      </c>
      <c r="Y135" s="311">
        <v>0</v>
      </c>
      <c r="Z135" s="319">
        <v>0</v>
      </c>
      <c r="AA135" s="311">
        <v>0</v>
      </c>
      <c r="AB135" s="319">
        <v>0</v>
      </c>
      <c r="AC135" s="311">
        <v>0</v>
      </c>
      <c r="AD135" s="319">
        <v>0</v>
      </c>
      <c r="AE135" s="311">
        <v>0</v>
      </c>
      <c r="AF135" s="319">
        <v>0</v>
      </c>
      <c r="AG135" s="311">
        <v>0</v>
      </c>
      <c r="AH135" s="319">
        <v>0</v>
      </c>
      <c r="AI135" s="311">
        <v>0</v>
      </c>
      <c r="AJ135" s="319">
        <v>0</v>
      </c>
      <c r="AK135" s="311">
        <v>0</v>
      </c>
      <c r="AL135" s="319">
        <v>0</v>
      </c>
      <c r="AM135" s="311">
        <v>0</v>
      </c>
      <c r="AN135" s="319">
        <v>0</v>
      </c>
      <c r="AO135" s="311">
        <v>0</v>
      </c>
      <c r="AP135" s="319">
        <v>0</v>
      </c>
      <c r="AQ135" s="311">
        <v>0</v>
      </c>
      <c r="AR135" s="324">
        <f t="shared" si="35"/>
        <v>0</v>
      </c>
      <c r="AS135" s="323">
        <f t="shared" si="35"/>
        <v>0</v>
      </c>
    </row>
    <row r="136" spans="1:45" ht="15.95" hidden="1" customHeight="1" outlineLevel="2" x14ac:dyDescent="0.15">
      <c r="A136" s="307" t="s">
        <v>209</v>
      </c>
      <c r="B136" s="319">
        <v>0</v>
      </c>
      <c r="C136" s="311">
        <v>0</v>
      </c>
      <c r="D136" s="319">
        <v>0</v>
      </c>
      <c r="E136" s="311">
        <v>0</v>
      </c>
      <c r="F136" s="319">
        <v>0</v>
      </c>
      <c r="G136" s="311">
        <v>0</v>
      </c>
      <c r="H136" s="319">
        <v>0</v>
      </c>
      <c r="I136" s="311">
        <v>0</v>
      </c>
      <c r="J136" s="319">
        <v>0</v>
      </c>
      <c r="K136" s="311">
        <v>0</v>
      </c>
      <c r="L136" s="319">
        <v>0</v>
      </c>
      <c r="M136" s="311">
        <v>0</v>
      </c>
      <c r="N136" s="319">
        <v>0</v>
      </c>
      <c r="O136" s="311">
        <v>0</v>
      </c>
      <c r="P136" s="319">
        <v>0</v>
      </c>
      <c r="Q136" s="311">
        <v>0</v>
      </c>
      <c r="R136" s="319">
        <v>0</v>
      </c>
      <c r="S136" s="311">
        <v>0</v>
      </c>
      <c r="T136" s="319">
        <v>0</v>
      </c>
      <c r="U136" s="311">
        <v>0</v>
      </c>
      <c r="V136" s="319">
        <v>0</v>
      </c>
      <c r="W136" s="311">
        <v>0</v>
      </c>
      <c r="X136" s="319">
        <v>0</v>
      </c>
      <c r="Y136" s="311">
        <v>0</v>
      </c>
      <c r="Z136" s="319">
        <v>0</v>
      </c>
      <c r="AA136" s="311">
        <v>0</v>
      </c>
      <c r="AB136" s="319">
        <v>0</v>
      </c>
      <c r="AC136" s="311">
        <v>0</v>
      </c>
      <c r="AD136" s="319">
        <v>0</v>
      </c>
      <c r="AE136" s="311">
        <v>0</v>
      </c>
      <c r="AF136" s="319">
        <v>0</v>
      </c>
      <c r="AG136" s="311">
        <v>0</v>
      </c>
      <c r="AH136" s="319">
        <v>0</v>
      </c>
      <c r="AI136" s="311">
        <v>0</v>
      </c>
      <c r="AJ136" s="319">
        <v>0</v>
      </c>
      <c r="AK136" s="311">
        <v>0</v>
      </c>
      <c r="AL136" s="319">
        <v>0</v>
      </c>
      <c r="AM136" s="311">
        <v>0</v>
      </c>
      <c r="AN136" s="319">
        <v>0</v>
      </c>
      <c r="AO136" s="311">
        <v>0</v>
      </c>
      <c r="AP136" s="319">
        <v>0</v>
      </c>
      <c r="AQ136" s="311">
        <v>0</v>
      </c>
      <c r="AR136" s="324">
        <f t="shared" si="35"/>
        <v>0</v>
      </c>
      <c r="AS136" s="323">
        <f t="shared" si="35"/>
        <v>0</v>
      </c>
    </row>
    <row r="137" spans="1:45" ht="15.95" customHeight="1" outlineLevel="1" collapsed="1" x14ac:dyDescent="0.15">
      <c r="A137" s="308" t="s">
        <v>210</v>
      </c>
      <c r="B137" s="320">
        <f>SUM(B134:B136)</f>
        <v>0</v>
      </c>
      <c r="C137" s="312">
        <f t="shared" ref="C137:AS137" si="36">SUM(C134:C136)</f>
        <v>0</v>
      </c>
      <c r="D137" s="320">
        <f t="shared" si="36"/>
        <v>0</v>
      </c>
      <c r="E137" s="312">
        <f t="shared" si="36"/>
        <v>0</v>
      </c>
      <c r="F137" s="320">
        <f t="shared" si="36"/>
        <v>0</v>
      </c>
      <c r="G137" s="312">
        <f t="shared" si="36"/>
        <v>0</v>
      </c>
      <c r="H137" s="320">
        <f t="shared" si="36"/>
        <v>0</v>
      </c>
      <c r="I137" s="312">
        <f t="shared" si="36"/>
        <v>0</v>
      </c>
      <c r="J137" s="320">
        <f t="shared" si="36"/>
        <v>0</v>
      </c>
      <c r="K137" s="312">
        <f t="shared" si="36"/>
        <v>0</v>
      </c>
      <c r="L137" s="320">
        <f t="shared" si="36"/>
        <v>0</v>
      </c>
      <c r="M137" s="312">
        <f t="shared" si="36"/>
        <v>0</v>
      </c>
      <c r="N137" s="320">
        <f t="shared" si="36"/>
        <v>0</v>
      </c>
      <c r="O137" s="312">
        <f t="shared" si="36"/>
        <v>0</v>
      </c>
      <c r="P137" s="320">
        <f t="shared" si="36"/>
        <v>0</v>
      </c>
      <c r="Q137" s="312">
        <f t="shared" si="36"/>
        <v>0</v>
      </c>
      <c r="R137" s="320">
        <f t="shared" si="36"/>
        <v>0</v>
      </c>
      <c r="S137" s="312">
        <f t="shared" si="36"/>
        <v>0</v>
      </c>
      <c r="T137" s="320">
        <f t="shared" si="36"/>
        <v>0</v>
      </c>
      <c r="U137" s="312">
        <f t="shared" si="36"/>
        <v>0</v>
      </c>
      <c r="V137" s="320">
        <f t="shared" si="36"/>
        <v>0</v>
      </c>
      <c r="W137" s="312">
        <f t="shared" si="36"/>
        <v>0</v>
      </c>
      <c r="X137" s="320">
        <f t="shared" si="36"/>
        <v>0</v>
      </c>
      <c r="Y137" s="312">
        <f t="shared" si="36"/>
        <v>0</v>
      </c>
      <c r="Z137" s="320">
        <f t="shared" si="36"/>
        <v>0</v>
      </c>
      <c r="AA137" s="312">
        <f t="shared" si="36"/>
        <v>0</v>
      </c>
      <c r="AB137" s="320">
        <f t="shared" si="36"/>
        <v>0</v>
      </c>
      <c r="AC137" s="312">
        <f t="shared" si="36"/>
        <v>0</v>
      </c>
      <c r="AD137" s="320">
        <f t="shared" si="36"/>
        <v>0</v>
      </c>
      <c r="AE137" s="312">
        <f t="shared" si="36"/>
        <v>0</v>
      </c>
      <c r="AF137" s="320">
        <f t="shared" si="36"/>
        <v>0</v>
      </c>
      <c r="AG137" s="312">
        <f t="shared" si="36"/>
        <v>0</v>
      </c>
      <c r="AH137" s="320">
        <f t="shared" si="36"/>
        <v>0</v>
      </c>
      <c r="AI137" s="312">
        <f t="shared" si="36"/>
        <v>0</v>
      </c>
      <c r="AJ137" s="320">
        <f t="shared" si="36"/>
        <v>0</v>
      </c>
      <c r="AK137" s="312">
        <f t="shared" si="36"/>
        <v>0</v>
      </c>
      <c r="AL137" s="320">
        <f t="shared" si="36"/>
        <v>0</v>
      </c>
      <c r="AM137" s="312">
        <f t="shared" si="36"/>
        <v>0</v>
      </c>
      <c r="AN137" s="320">
        <f t="shared" si="36"/>
        <v>0</v>
      </c>
      <c r="AO137" s="312">
        <f t="shared" si="36"/>
        <v>0</v>
      </c>
      <c r="AP137" s="320">
        <f t="shared" si="36"/>
        <v>0</v>
      </c>
      <c r="AQ137" s="312">
        <f t="shared" si="36"/>
        <v>0</v>
      </c>
      <c r="AR137" s="325">
        <f t="shared" si="36"/>
        <v>0</v>
      </c>
      <c r="AS137" s="316">
        <f t="shared" si="36"/>
        <v>0</v>
      </c>
    </row>
    <row r="138" spans="1:45" ht="15.95" hidden="1" customHeight="1" outlineLevel="2" x14ac:dyDescent="0.15">
      <c r="A138" s="307" t="s">
        <v>211</v>
      </c>
      <c r="B138" s="319">
        <v>0</v>
      </c>
      <c r="C138" s="311">
        <v>0</v>
      </c>
      <c r="D138" s="319">
        <v>0</v>
      </c>
      <c r="E138" s="311">
        <v>0</v>
      </c>
      <c r="F138" s="319">
        <v>0</v>
      </c>
      <c r="G138" s="311">
        <v>0</v>
      </c>
      <c r="H138" s="319">
        <v>0</v>
      </c>
      <c r="I138" s="311">
        <v>0</v>
      </c>
      <c r="J138" s="319">
        <v>0</v>
      </c>
      <c r="K138" s="311">
        <v>0</v>
      </c>
      <c r="L138" s="319">
        <v>0</v>
      </c>
      <c r="M138" s="311">
        <v>0</v>
      </c>
      <c r="N138" s="319">
        <v>0</v>
      </c>
      <c r="O138" s="311">
        <v>0</v>
      </c>
      <c r="P138" s="319">
        <v>0</v>
      </c>
      <c r="Q138" s="311">
        <v>0</v>
      </c>
      <c r="R138" s="319">
        <v>0</v>
      </c>
      <c r="S138" s="311">
        <v>0</v>
      </c>
      <c r="T138" s="319">
        <v>0</v>
      </c>
      <c r="U138" s="311">
        <v>0</v>
      </c>
      <c r="V138" s="319">
        <v>0</v>
      </c>
      <c r="W138" s="311">
        <v>0</v>
      </c>
      <c r="X138" s="319">
        <v>0</v>
      </c>
      <c r="Y138" s="311">
        <v>0</v>
      </c>
      <c r="Z138" s="319">
        <v>0</v>
      </c>
      <c r="AA138" s="311">
        <v>0</v>
      </c>
      <c r="AB138" s="319">
        <v>0</v>
      </c>
      <c r="AC138" s="311">
        <v>0</v>
      </c>
      <c r="AD138" s="319">
        <v>0</v>
      </c>
      <c r="AE138" s="311">
        <v>0</v>
      </c>
      <c r="AF138" s="319">
        <v>0</v>
      </c>
      <c r="AG138" s="311">
        <v>0</v>
      </c>
      <c r="AH138" s="319">
        <v>0</v>
      </c>
      <c r="AI138" s="311">
        <v>0</v>
      </c>
      <c r="AJ138" s="319">
        <v>0</v>
      </c>
      <c r="AK138" s="311">
        <v>0</v>
      </c>
      <c r="AL138" s="319">
        <v>0</v>
      </c>
      <c r="AM138" s="311">
        <v>0</v>
      </c>
      <c r="AN138" s="319">
        <v>0</v>
      </c>
      <c r="AO138" s="311">
        <v>0</v>
      </c>
      <c r="AP138" s="319">
        <v>0</v>
      </c>
      <c r="AQ138" s="311">
        <v>0</v>
      </c>
      <c r="AR138" s="324">
        <f t="shared" si="35"/>
        <v>0</v>
      </c>
      <c r="AS138" s="323">
        <f t="shared" si="35"/>
        <v>0</v>
      </c>
    </row>
    <row r="139" spans="1:45" ht="15.95" hidden="1" customHeight="1" outlineLevel="2" x14ac:dyDescent="0.15">
      <c r="A139" s="307" t="s">
        <v>212</v>
      </c>
      <c r="B139" s="319">
        <v>0</v>
      </c>
      <c r="C139" s="311">
        <v>0</v>
      </c>
      <c r="D139" s="319">
        <v>0</v>
      </c>
      <c r="E139" s="311">
        <v>0</v>
      </c>
      <c r="F139" s="319">
        <v>0</v>
      </c>
      <c r="G139" s="311">
        <v>0</v>
      </c>
      <c r="H139" s="319">
        <v>0</v>
      </c>
      <c r="I139" s="311">
        <v>0</v>
      </c>
      <c r="J139" s="319">
        <v>0</v>
      </c>
      <c r="K139" s="311">
        <v>0</v>
      </c>
      <c r="L139" s="319">
        <v>0</v>
      </c>
      <c r="M139" s="311">
        <v>0</v>
      </c>
      <c r="N139" s="319">
        <v>0</v>
      </c>
      <c r="O139" s="311">
        <v>0</v>
      </c>
      <c r="P139" s="319">
        <v>0</v>
      </c>
      <c r="Q139" s="311">
        <v>0</v>
      </c>
      <c r="R139" s="319">
        <v>0</v>
      </c>
      <c r="S139" s="311">
        <v>0</v>
      </c>
      <c r="T139" s="319">
        <v>0</v>
      </c>
      <c r="U139" s="311">
        <v>0</v>
      </c>
      <c r="V139" s="319">
        <v>0</v>
      </c>
      <c r="W139" s="311">
        <v>0</v>
      </c>
      <c r="X139" s="319">
        <v>0</v>
      </c>
      <c r="Y139" s="311">
        <v>0</v>
      </c>
      <c r="Z139" s="319">
        <v>0</v>
      </c>
      <c r="AA139" s="311">
        <v>0</v>
      </c>
      <c r="AB139" s="319">
        <v>0</v>
      </c>
      <c r="AC139" s="311">
        <v>0</v>
      </c>
      <c r="AD139" s="319">
        <v>0</v>
      </c>
      <c r="AE139" s="311">
        <v>0</v>
      </c>
      <c r="AF139" s="319">
        <v>0</v>
      </c>
      <c r="AG139" s="311">
        <v>0</v>
      </c>
      <c r="AH139" s="319">
        <v>0</v>
      </c>
      <c r="AI139" s="311">
        <v>0</v>
      </c>
      <c r="AJ139" s="319">
        <v>0</v>
      </c>
      <c r="AK139" s="311">
        <v>0</v>
      </c>
      <c r="AL139" s="319">
        <v>0</v>
      </c>
      <c r="AM139" s="311">
        <v>0</v>
      </c>
      <c r="AN139" s="319">
        <v>0</v>
      </c>
      <c r="AO139" s="311">
        <v>0</v>
      </c>
      <c r="AP139" s="319">
        <v>0</v>
      </c>
      <c r="AQ139" s="311">
        <v>0</v>
      </c>
      <c r="AR139" s="324">
        <f t="shared" si="35"/>
        <v>0</v>
      </c>
      <c r="AS139" s="323">
        <f t="shared" si="35"/>
        <v>0</v>
      </c>
    </row>
    <row r="140" spans="1:45" ht="15.95" hidden="1" customHeight="1" outlineLevel="2" x14ac:dyDescent="0.15">
      <c r="A140" s="307" t="s">
        <v>213</v>
      </c>
      <c r="B140" s="319">
        <v>0</v>
      </c>
      <c r="C140" s="311">
        <v>0</v>
      </c>
      <c r="D140" s="319">
        <v>0</v>
      </c>
      <c r="E140" s="311">
        <v>0</v>
      </c>
      <c r="F140" s="319">
        <v>0</v>
      </c>
      <c r="G140" s="311">
        <v>0</v>
      </c>
      <c r="H140" s="319">
        <v>0</v>
      </c>
      <c r="I140" s="311">
        <v>0</v>
      </c>
      <c r="J140" s="319">
        <v>0</v>
      </c>
      <c r="K140" s="311">
        <v>0</v>
      </c>
      <c r="L140" s="319">
        <v>0</v>
      </c>
      <c r="M140" s="311">
        <v>0</v>
      </c>
      <c r="N140" s="319">
        <v>0</v>
      </c>
      <c r="O140" s="311">
        <v>0</v>
      </c>
      <c r="P140" s="319">
        <v>0</v>
      </c>
      <c r="Q140" s="311">
        <v>0</v>
      </c>
      <c r="R140" s="319">
        <v>0</v>
      </c>
      <c r="S140" s="311">
        <v>0</v>
      </c>
      <c r="T140" s="319">
        <v>0</v>
      </c>
      <c r="U140" s="311">
        <v>0</v>
      </c>
      <c r="V140" s="319">
        <v>0</v>
      </c>
      <c r="W140" s="311">
        <v>0</v>
      </c>
      <c r="X140" s="319">
        <v>0</v>
      </c>
      <c r="Y140" s="311">
        <v>0</v>
      </c>
      <c r="Z140" s="319">
        <v>0</v>
      </c>
      <c r="AA140" s="311">
        <v>0</v>
      </c>
      <c r="AB140" s="319">
        <v>0</v>
      </c>
      <c r="AC140" s="311">
        <v>0</v>
      </c>
      <c r="AD140" s="319">
        <v>0</v>
      </c>
      <c r="AE140" s="311">
        <v>0</v>
      </c>
      <c r="AF140" s="319">
        <v>0</v>
      </c>
      <c r="AG140" s="311">
        <v>0</v>
      </c>
      <c r="AH140" s="319">
        <v>0</v>
      </c>
      <c r="AI140" s="311">
        <v>0</v>
      </c>
      <c r="AJ140" s="319">
        <v>0</v>
      </c>
      <c r="AK140" s="311">
        <v>0</v>
      </c>
      <c r="AL140" s="319">
        <v>0</v>
      </c>
      <c r="AM140" s="311">
        <v>0</v>
      </c>
      <c r="AN140" s="319">
        <v>0</v>
      </c>
      <c r="AO140" s="311">
        <v>0</v>
      </c>
      <c r="AP140" s="319">
        <v>0</v>
      </c>
      <c r="AQ140" s="311">
        <v>0</v>
      </c>
      <c r="AR140" s="324">
        <f t="shared" si="35"/>
        <v>0</v>
      </c>
      <c r="AS140" s="323">
        <f t="shared" si="35"/>
        <v>0</v>
      </c>
    </row>
    <row r="141" spans="1:45" ht="15.95" customHeight="1" outlineLevel="1" collapsed="1" x14ac:dyDescent="0.15">
      <c r="A141" s="308" t="s">
        <v>214</v>
      </c>
      <c r="B141" s="320">
        <f>SUM(B138:B140)</f>
        <v>0</v>
      </c>
      <c r="C141" s="312">
        <f t="shared" ref="C141:AS141" si="37">SUM(C138:C140)</f>
        <v>0</v>
      </c>
      <c r="D141" s="320">
        <f t="shared" si="37"/>
        <v>0</v>
      </c>
      <c r="E141" s="312">
        <f t="shared" si="37"/>
        <v>0</v>
      </c>
      <c r="F141" s="320">
        <f t="shared" si="37"/>
        <v>0</v>
      </c>
      <c r="G141" s="312">
        <f t="shared" si="37"/>
        <v>0</v>
      </c>
      <c r="H141" s="320">
        <f t="shared" si="37"/>
        <v>0</v>
      </c>
      <c r="I141" s="312">
        <f t="shared" si="37"/>
        <v>0</v>
      </c>
      <c r="J141" s="320">
        <f t="shared" si="37"/>
        <v>0</v>
      </c>
      <c r="K141" s="312">
        <f t="shared" si="37"/>
        <v>0</v>
      </c>
      <c r="L141" s="320">
        <f t="shared" si="37"/>
        <v>0</v>
      </c>
      <c r="M141" s="312">
        <f t="shared" si="37"/>
        <v>0</v>
      </c>
      <c r="N141" s="320">
        <f t="shared" si="37"/>
        <v>0</v>
      </c>
      <c r="O141" s="312">
        <f t="shared" si="37"/>
        <v>0</v>
      </c>
      <c r="P141" s="320">
        <f t="shared" si="37"/>
        <v>0</v>
      </c>
      <c r="Q141" s="312">
        <f t="shared" si="37"/>
        <v>0</v>
      </c>
      <c r="R141" s="320">
        <f t="shared" si="37"/>
        <v>0</v>
      </c>
      <c r="S141" s="312">
        <f t="shared" si="37"/>
        <v>0</v>
      </c>
      <c r="T141" s="320">
        <f t="shared" si="37"/>
        <v>0</v>
      </c>
      <c r="U141" s="312">
        <f t="shared" si="37"/>
        <v>0</v>
      </c>
      <c r="V141" s="320">
        <f t="shared" si="37"/>
        <v>0</v>
      </c>
      <c r="W141" s="312">
        <f t="shared" si="37"/>
        <v>0</v>
      </c>
      <c r="X141" s="320">
        <f t="shared" si="37"/>
        <v>0</v>
      </c>
      <c r="Y141" s="312">
        <f t="shared" si="37"/>
        <v>0</v>
      </c>
      <c r="Z141" s="320">
        <f t="shared" si="37"/>
        <v>0</v>
      </c>
      <c r="AA141" s="312">
        <f t="shared" si="37"/>
        <v>0</v>
      </c>
      <c r="AB141" s="320">
        <f t="shared" si="37"/>
        <v>0</v>
      </c>
      <c r="AC141" s="312">
        <f t="shared" si="37"/>
        <v>0</v>
      </c>
      <c r="AD141" s="320">
        <f t="shared" si="37"/>
        <v>0</v>
      </c>
      <c r="AE141" s="312">
        <f t="shared" si="37"/>
        <v>0</v>
      </c>
      <c r="AF141" s="320">
        <f t="shared" si="37"/>
        <v>0</v>
      </c>
      <c r="AG141" s="312">
        <f t="shared" si="37"/>
        <v>0</v>
      </c>
      <c r="AH141" s="320">
        <f t="shared" si="37"/>
        <v>0</v>
      </c>
      <c r="AI141" s="312">
        <f t="shared" si="37"/>
        <v>0</v>
      </c>
      <c r="AJ141" s="320">
        <f t="shared" si="37"/>
        <v>0</v>
      </c>
      <c r="AK141" s="312">
        <f t="shared" si="37"/>
        <v>0</v>
      </c>
      <c r="AL141" s="320">
        <f t="shared" si="37"/>
        <v>0</v>
      </c>
      <c r="AM141" s="312">
        <f t="shared" si="37"/>
        <v>0</v>
      </c>
      <c r="AN141" s="320">
        <f t="shared" si="37"/>
        <v>0</v>
      </c>
      <c r="AO141" s="312">
        <f t="shared" si="37"/>
        <v>0</v>
      </c>
      <c r="AP141" s="320">
        <f t="shared" si="37"/>
        <v>0</v>
      </c>
      <c r="AQ141" s="312">
        <f t="shared" si="37"/>
        <v>0</v>
      </c>
      <c r="AR141" s="325">
        <f t="shared" si="37"/>
        <v>0</v>
      </c>
      <c r="AS141" s="316">
        <f t="shared" si="37"/>
        <v>0</v>
      </c>
    </row>
    <row r="142" spans="1:45" ht="15.95" hidden="1" customHeight="1" outlineLevel="2" x14ac:dyDescent="0.15">
      <c r="A142" s="307" t="s">
        <v>215</v>
      </c>
      <c r="B142" s="319">
        <v>18</v>
      </c>
      <c r="C142" s="311">
        <v>1</v>
      </c>
      <c r="D142" s="319">
        <v>3</v>
      </c>
      <c r="E142" s="311">
        <v>0</v>
      </c>
      <c r="F142" s="319">
        <v>3</v>
      </c>
      <c r="G142" s="311">
        <v>0</v>
      </c>
      <c r="H142" s="319">
        <v>4</v>
      </c>
      <c r="I142" s="311">
        <v>0</v>
      </c>
      <c r="J142" s="319">
        <v>1</v>
      </c>
      <c r="K142" s="311">
        <v>0</v>
      </c>
      <c r="L142" s="319">
        <v>2</v>
      </c>
      <c r="M142" s="311">
        <v>0</v>
      </c>
      <c r="N142" s="319">
        <v>4</v>
      </c>
      <c r="O142" s="311">
        <v>0</v>
      </c>
      <c r="P142" s="319">
        <v>0</v>
      </c>
      <c r="Q142" s="311">
        <v>0</v>
      </c>
      <c r="R142" s="319">
        <v>0</v>
      </c>
      <c r="S142" s="311">
        <v>0</v>
      </c>
      <c r="T142" s="319">
        <v>0</v>
      </c>
      <c r="U142" s="311">
        <v>0</v>
      </c>
      <c r="V142" s="319">
        <v>0</v>
      </c>
      <c r="W142" s="311">
        <v>0</v>
      </c>
      <c r="X142" s="319">
        <v>0</v>
      </c>
      <c r="Y142" s="311">
        <v>0</v>
      </c>
      <c r="Z142" s="319">
        <v>0</v>
      </c>
      <c r="AA142" s="311">
        <v>0</v>
      </c>
      <c r="AB142" s="319">
        <v>0</v>
      </c>
      <c r="AC142" s="311">
        <v>0</v>
      </c>
      <c r="AD142" s="319">
        <v>0</v>
      </c>
      <c r="AE142" s="311">
        <v>0</v>
      </c>
      <c r="AF142" s="319">
        <v>0</v>
      </c>
      <c r="AG142" s="311">
        <v>0</v>
      </c>
      <c r="AH142" s="319">
        <v>1</v>
      </c>
      <c r="AI142" s="311">
        <v>0</v>
      </c>
      <c r="AJ142" s="319">
        <v>0</v>
      </c>
      <c r="AK142" s="311">
        <v>0</v>
      </c>
      <c r="AL142" s="319">
        <v>2</v>
      </c>
      <c r="AM142" s="311">
        <v>0</v>
      </c>
      <c r="AN142" s="319">
        <v>0</v>
      </c>
      <c r="AO142" s="311">
        <v>0</v>
      </c>
      <c r="AP142" s="319">
        <v>0</v>
      </c>
      <c r="AQ142" s="311">
        <v>0</v>
      </c>
      <c r="AR142" s="324">
        <f t="shared" si="35"/>
        <v>38</v>
      </c>
      <c r="AS142" s="323">
        <f t="shared" si="35"/>
        <v>1</v>
      </c>
    </row>
    <row r="143" spans="1:45" ht="15.95" hidden="1" customHeight="1" outlineLevel="2" x14ac:dyDescent="0.15">
      <c r="A143" s="307" t="s">
        <v>216</v>
      </c>
      <c r="B143" s="319">
        <v>0</v>
      </c>
      <c r="C143" s="311">
        <v>0</v>
      </c>
      <c r="D143" s="319">
        <v>0</v>
      </c>
      <c r="E143" s="311">
        <v>0</v>
      </c>
      <c r="F143" s="319">
        <v>0</v>
      </c>
      <c r="G143" s="311">
        <v>0</v>
      </c>
      <c r="H143" s="319">
        <v>0</v>
      </c>
      <c r="I143" s="311">
        <v>0</v>
      </c>
      <c r="J143" s="319">
        <v>0</v>
      </c>
      <c r="K143" s="311">
        <v>0</v>
      </c>
      <c r="L143" s="319">
        <v>0</v>
      </c>
      <c r="M143" s="311">
        <v>0</v>
      </c>
      <c r="N143" s="319">
        <v>0</v>
      </c>
      <c r="O143" s="311">
        <v>0</v>
      </c>
      <c r="P143" s="319">
        <v>0</v>
      </c>
      <c r="Q143" s="311">
        <v>0</v>
      </c>
      <c r="R143" s="319">
        <v>0</v>
      </c>
      <c r="S143" s="311">
        <v>0</v>
      </c>
      <c r="T143" s="319">
        <v>0</v>
      </c>
      <c r="U143" s="311">
        <v>0</v>
      </c>
      <c r="V143" s="319">
        <v>0</v>
      </c>
      <c r="W143" s="311">
        <v>0</v>
      </c>
      <c r="X143" s="319">
        <v>0</v>
      </c>
      <c r="Y143" s="311">
        <v>0</v>
      </c>
      <c r="Z143" s="319">
        <v>0</v>
      </c>
      <c r="AA143" s="311">
        <v>0</v>
      </c>
      <c r="AB143" s="319">
        <v>0</v>
      </c>
      <c r="AC143" s="311">
        <v>0</v>
      </c>
      <c r="AD143" s="319">
        <v>0</v>
      </c>
      <c r="AE143" s="311">
        <v>0</v>
      </c>
      <c r="AF143" s="319">
        <v>0</v>
      </c>
      <c r="AG143" s="311">
        <v>0</v>
      </c>
      <c r="AH143" s="319">
        <v>0</v>
      </c>
      <c r="AI143" s="311">
        <v>0</v>
      </c>
      <c r="AJ143" s="319">
        <v>0</v>
      </c>
      <c r="AK143" s="311">
        <v>0</v>
      </c>
      <c r="AL143" s="319">
        <v>0</v>
      </c>
      <c r="AM143" s="311">
        <v>0</v>
      </c>
      <c r="AN143" s="319">
        <v>0</v>
      </c>
      <c r="AO143" s="311">
        <v>0</v>
      </c>
      <c r="AP143" s="319">
        <v>0</v>
      </c>
      <c r="AQ143" s="311">
        <v>0</v>
      </c>
      <c r="AR143" s="324">
        <f t="shared" si="35"/>
        <v>0</v>
      </c>
      <c r="AS143" s="323">
        <f t="shared" si="35"/>
        <v>0</v>
      </c>
    </row>
    <row r="144" spans="1:45" ht="15.95" hidden="1" customHeight="1" outlineLevel="2" x14ac:dyDescent="0.15">
      <c r="A144" s="307" t="s">
        <v>217</v>
      </c>
      <c r="B144" s="319">
        <v>0</v>
      </c>
      <c r="C144" s="311">
        <v>0</v>
      </c>
      <c r="D144" s="319">
        <v>0</v>
      </c>
      <c r="E144" s="311">
        <v>0</v>
      </c>
      <c r="F144" s="319">
        <v>0</v>
      </c>
      <c r="G144" s="311">
        <v>0</v>
      </c>
      <c r="H144" s="319">
        <v>0</v>
      </c>
      <c r="I144" s="311">
        <v>0</v>
      </c>
      <c r="J144" s="319">
        <v>0</v>
      </c>
      <c r="K144" s="311">
        <v>0</v>
      </c>
      <c r="L144" s="319">
        <v>0</v>
      </c>
      <c r="M144" s="311">
        <v>0</v>
      </c>
      <c r="N144" s="319">
        <v>0</v>
      </c>
      <c r="O144" s="311">
        <v>0</v>
      </c>
      <c r="P144" s="319">
        <v>0</v>
      </c>
      <c r="Q144" s="311">
        <v>0</v>
      </c>
      <c r="R144" s="319">
        <v>0</v>
      </c>
      <c r="S144" s="311">
        <v>0</v>
      </c>
      <c r="T144" s="319">
        <v>0</v>
      </c>
      <c r="U144" s="311">
        <v>0</v>
      </c>
      <c r="V144" s="319">
        <v>0</v>
      </c>
      <c r="W144" s="311">
        <v>0</v>
      </c>
      <c r="X144" s="319">
        <v>0</v>
      </c>
      <c r="Y144" s="311">
        <v>0</v>
      </c>
      <c r="Z144" s="319">
        <v>0</v>
      </c>
      <c r="AA144" s="311">
        <v>0</v>
      </c>
      <c r="AB144" s="319">
        <v>0</v>
      </c>
      <c r="AC144" s="311">
        <v>0</v>
      </c>
      <c r="AD144" s="319">
        <v>0</v>
      </c>
      <c r="AE144" s="311">
        <v>0</v>
      </c>
      <c r="AF144" s="319">
        <v>0</v>
      </c>
      <c r="AG144" s="311">
        <v>0</v>
      </c>
      <c r="AH144" s="319">
        <v>0</v>
      </c>
      <c r="AI144" s="311">
        <v>0</v>
      </c>
      <c r="AJ144" s="319">
        <v>0</v>
      </c>
      <c r="AK144" s="311">
        <v>0</v>
      </c>
      <c r="AL144" s="319">
        <v>0</v>
      </c>
      <c r="AM144" s="311">
        <v>0</v>
      </c>
      <c r="AN144" s="319">
        <v>0</v>
      </c>
      <c r="AO144" s="311">
        <v>0</v>
      </c>
      <c r="AP144" s="319">
        <v>0</v>
      </c>
      <c r="AQ144" s="311">
        <v>0</v>
      </c>
      <c r="AR144" s="324">
        <f t="shared" si="35"/>
        <v>0</v>
      </c>
      <c r="AS144" s="323">
        <f t="shared" si="35"/>
        <v>0</v>
      </c>
    </row>
    <row r="145" spans="1:45" ht="15.95" hidden="1" customHeight="1" outlineLevel="2" x14ac:dyDescent="0.15">
      <c r="A145" s="307" t="s">
        <v>218</v>
      </c>
      <c r="B145" s="319">
        <v>1</v>
      </c>
      <c r="C145" s="311">
        <v>0</v>
      </c>
      <c r="D145" s="319">
        <v>0</v>
      </c>
      <c r="E145" s="311">
        <v>0</v>
      </c>
      <c r="F145" s="319">
        <v>0</v>
      </c>
      <c r="G145" s="311">
        <v>0</v>
      </c>
      <c r="H145" s="319">
        <v>0</v>
      </c>
      <c r="I145" s="311">
        <v>0</v>
      </c>
      <c r="J145" s="319">
        <v>0</v>
      </c>
      <c r="K145" s="311">
        <v>0</v>
      </c>
      <c r="L145" s="319">
        <v>0</v>
      </c>
      <c r="M145" s="311">
        <v>0</v>
      </c>
      <c r="N145" s="319">
        <v>0</v>
      </c>
      <c r="O145" s="311">
        <v>0</v>
      </c>
      <c r="P145" s="319">
        <v>0</v>
      </c>
      <c r="Q145" s="311">
        <v>0</v>
      </c>
      <c r="R145" s="319">
        <v>0</v>
      </c>
      <c r="S145" s="311">
        <v>0</v>
      </c>
      <c r="T145" s="319">
        <v>0</v>
      </c>
      <c r="U145" s="311">
        <v>0</v>
      </c>
      <c r="V145" s="319">
        <v>0</v>
      </c>
      <c r="W145" s="311">
        <v>0</v>
      </c>
      <c r="X145" s="319">
        <v>0</v>
      </c>
      <c r="Y145" s="311">
        <v>0</v>
      </c>
      <c r="Z145" s="319">
        <v>0</v>
      </c>
      <c r="AA145" s="311">
        <v>0</v>
      </c>
      <c r="AB145" s="319">
        <v>0</v>
      </c>
      <c r="AC145" s="311">
        <v>0</v>
      </c>
      <c r="AD145" s="319">
        <v>0</v>
      </c>
      <c r="AE145" s="311">
        <v>0</v>
      </c>
      <c r="AF145" s="319">
        <v>0</v>
      </c>
      <c r="AG145" s="311">
        <v>0</v>
      </c>
      <c r="AH145" s="319">
        <v>0</v>
      </c>
      <c r="AI145" s="311">
        <v>0</v>
      </c>
      <c r="AJ145" s="319">
        <v>0</v>
      </c>
      <c r="AK145" s="311">
        <v>0</v>
      </c>
      <c r="AL145" s="319">
        <v>0</v>
      </c>
      <c r="AM145" s="311">
        <v>0</v>
      </c>
      <c r="AN145" s="319">
        <v>0</v>
      </c>
      <c r="AO145" s="311">
        <v>0</v>
      </c>
      <c r="AP145" s="319">
        <v>0</v>
      </c>
      <c r="AQ145" s="311">
        <v>0</v>
      </c>
      <c r="AR145" s="324">
        <f t="shared" si="35"/>
        <v>1</v>
      </c>
      <c r="AS145" s="323">
        <f t="shared" si="35"/>
        <v>0</v>
      </c>
    </row>
    <row r="146" spans="1:45" ht="15.95" customHeight="1" outlineLevel="1" collapsed="1" x14ac:dyDescent="0.15">
      <c r="A146" s="308" t="s">
        <v>219</v>
      </c>
      <c r="B146" s="320">
        <f>SUM(B142:B145)</f>
        <v>19</v>
      </c>
      <c r="C146" s="312">
        <f t="shared" ref="C146:AS146" si="38">SUM(C142:C145)</f>
        <v>1</v>
      </c>
      <c r="D146" s="320">
        <f t="shared" si="38"/>
        <v>3</v>
      </c>
      <c r="E146" s="312">
        <f t="shared" si="38"/>
        <v>0</v>
      </c>
      <c r="F146" s="320">
        <f t="shared" si="38"/>
        <v>3</v>
      </c>
      <c r="G146" s="312">
        <f t="shared" si="38"/>
        <v>0</v>
      </c>
      <c r="H146" s="320">
        <f t="shared" si="38"/>
        <v>4</v>
      </c>
      <c r="I146" s="312">
        <f t="shared" si="38"/>
        <v>0</v>
      </c>
      <c r="J146" s="320">
        <f t="shared" si="38"/>
        <v>1</v>
      </c>
      <c r="K146" s="312">
        <f t="shared" si="38"/>
        <v>0</v>
      </c>
      <c r="L146" s="320">
        <f t="shared" si="38"/>
        <v>2</v>
      </c>
      <c r="M146" s="312">
        <f t="shared" si="38"/>
        <v>0</v>
      </c>
      <c r="N146" s="320">
        <f t="shared" si="38"/>
        <v>4</v>
      </c>
      <c r="O146" s="312">
        <f t="shared" si="38"/>
        <v>0</v>
      </c>
      <c r="P146" s="320">
        <f t="shared" si="38"/>
        <v>0</v>
      </c>
      <c r="Q146" s="312">
        <f t="shared" si="38"/>
        <v>0</v>
      </c>
      <c r="R146" s="320">
        <f t="shared" si="38"/>
        <v>0</v>
      </c>
      <c r="S146" s="312">
        <f t="shared" si="38"/>
        <v>0</v>
      </c>
      <c r="T146" s="320">
        <f t="shared" si="38"/>
        <v>0</v>
      </c>
      <c r="U146" s="312">
        <f t="shared" si="38"/>
        <v>0</v>
      </c>
      <c r="V146" s="320">
        <f t="shared" si="38"/>
        <v>0</v>
      </c>
      <c r="W146" s="312">
        <f t="shared" si="38"/>
        <v>0</v>
      </c>
      <c r="X146" s="320">
        <f t="shared" si="38"/>
        <v>0</v>
      </c>
      <c r="Y146" s="312">
        <f t="shared" si="38"/>
        <v>0</v>
      </c>
      <c r="Z146" s="320">
        <f t="shared" si="38"/>
        <v>0</v>
      </c>
      <c r="AA146" s="312">
        <f t="shared" si="38"/>
        <v>0</v>
      </c>
      <c r="AB146" s="320">
        <f t="shared" si="38"/>
        <v>0</v>
      </c>
      <c r="AC146" s="312">
        <f t="shared" si="38"/>
        <v>0</v>
      </c>
      <c r="AD146" s="320">
        <f t="shared" si="38"/>
        <v>0</v>
      </c>
      <c r="AE146" s="312">
        <f t="shared" si="38"/>
        <v>0</v>
      </c>
      <c r="AF146" s="320">
        <f t="shared" si="38"/>
        <v>0</v>
      </c>
      <c r="AG146" s="312">
        <f t="shared" si="38"/>
        <v>0</v>
      </c>
      <c r="AH146" s="320">
        <f t="shared" si="38"/>
        <v>1</v>
      </c>
      <c r="AI146" s="312">
        <f t="shared" si="38"/>
        <v>0</v>
      </c>
      <c r="AJ146" s="320">
        <f t="shared" si="38"/>
        <v>0</v>
      </c>
      <c r="AK146" s="312">
        <f t="shared" si="38"/>
        <v>0</v>
      </c>
      <c r="AL146" s="320">
        <f t="shared" si="38"/>
        <v>2</v>
      </c>
      <c r="AM146" s="312">
        <f t="shared" si="38"/>
        <v>0</v>
      </c>
      <c r="AN146" s="320">
        <f t="shared" si="38"/>
        <v>0</v>
      </c>
      <c r="AO146" s="312">
        <f t="shared" si="38"/>
        <v>0</v>
      </c>
      <c r="AP146" s="320">
        <f t="shared" si="38"/>
        <v>0</v>
      </c>
      <c r="AQ146" s="312">
        <f t="shared" si="38"/>
        <v>0</v>
      </c>
      <c r="AR146" s="325">
        <f t="shared" si="38"/>
        <v>39</v>
      </c>
      <c r="AS146" s="316">
        <f t="shared" si="38"/>
        <v>1</v>
      </c>
    </row>
    <row r="147" spans="1:45" ht="15.95" hidden="1" customHeight="1" outlineLevel="2" x14ac:dyDescent="0.15">
      <c r="A147" s="307" t="s">
        <v>220</v>
      </c>
      <c r="B147" s="319">
        <v>0</v>
      </c>
      <c r="C147" s="311">
        <v>0</v>
      </c>
      <c r="D147" s="319">
        <v>0</v>
      </c>
      <c r="E147" s="311">
        <v>0</v>
      </c>
      <c r="F147" s="319">
        <v>0</v>
      </c>
      <c r="G147" s="311">
        <v>0</v>
      </c>
      <c r="H147" s="319">
        <v>0</v>
      </c>
      <c r="I147" s="311">
        <v>0</v>
      </c>
      <c r="J147" s="319">
        <v>0</v>
      </c>
      <c r="K147" s="311">
        <v>0</v>
      </c>
      <c r="L147" s="319">
        <v>0</v>
      </c>
      <c r="M147" s="311">
        <v>0</v>
      </c>
      <c r="N147" s="319">
        <v>0</v>
      </c>
      <c r="O147" s="311">
        <v>0</v>
      </c>
      <c r="P147" s="319">
        <v>0</v>
      </c>
      <c r="Q147" s="311">
        <v>0</v>
      </c>
      <c r="R147" s="319">
        <v>0</v>
      </c>
      <c r="S147" s="311">
        <v>0</v>
      </c>
      <c r="T147" s="319">
        <v>0</v>
      </c>
      <c r="U147" s="311">
        <v>0</v>
      </c>
      <c r="V147" s="319">
        <v>0</v>
      </c>
      <c r="W147" s="311">
        <v>0</v>
      </c>
      <c r="X147" s="319">
        <v>0</v>
      </c>
      <c r="Y147" s="311">
        <v>0</v>
      </c>
      <c r="Z147" s="319">
        <v>0</v>
      </c>
      <c r="AA147" s="311">
        <v>0</v>
      </c>
      <c r="AB147" s="319">
        <v>0</v>
      </c>
      <c r="AC147" s="311">
        <v>0</v>
      </c>
      <c r="AD147" s="319">
        <v>0</v>
      </c>
      <c r="AE147" s="311">
        <v>0</v>
      </c>
      <c r="AF147" s="319">
        <v>0</v>
      </c>
      <c r="AG147" s="311">
        <v>0</v>
      </c>
      <c r="AH147" s="319">
        <v>0</v>
      </c>
      <c r="AI147" s="311">
        <v>0</v>
      </c>
      <c r="AJ147" s="319">
        <v>0</v>
      </c>
      <c r="AK147" s="311">
        <v>0</v>
      </c>
      <c r="AL147" s="319">
        <v>0</v>
      </c>
      <c r="AM147" s="311">
        <v>0</v>
      </c>
      <c r="AN147" s="319">
        <v>0</v>
      </c>
      <c r="AO147" s="311">
        <v>0</v>
      </c>
      <c r="AP147" s="319">
        <v>0</v>
      </c>
      <c r="AQ147" s="311">
        <v>0</v>
      </c>
      <c r="AR147" s="324">
        <f t="shared" si="35"/>
        <v>0</v>
      </c>
      <c r="AS147" s="323">
        <f t="shared" si="35"/>
        <v>0</v>
      </c>
    </row>
    <row r="148" spans="1:45" ht="15.95" customHeight="1" outlineLevel="1" collapsed="1" x14ac:dyDescent="0.15">
      <c r="A148" s="308" t="s">
        <v>221</v>
      </c>
      <c r="B148" s="320">
        <f>SUM(B147)</f>
        <v>0</v>
      </c>
      <c r="C148" s="312">
        <f t="shared" ref="C148:AS148" si="39">SUM(C147)</f>
        <v>0</v>
      </c>
      <c r="D148" s="320">
        <f t="shared" si="39"/>
        <v>0</v>
      </c>
      <c r="E148" s="312">
        <f t="shared" si="39"/>
        <v>0</v>
      </c>
      <c r="F148" s="320">
        <f t="shared" si="39"/>
        <v>0</v>
      </c>
      <c r="G148" s="312">
        <f t="shared" si="39"/>
        <v>0</v>
      </c>
      <c r="H148" s="320">
        <f t="shared" si="39"/>
        <v>0</v>
      </c>
      <c r="I148" s="312">
        <f t="shared" si="39"/>
        <v>0</v>
      </c>
      <c r="J148" s="320">
        <f t="shared" si="39"/>
        <v>0</v>
      </c>
      <c r="K148" s="312">
        <f t="shared" si="39"/>
        <v>0</v>
      </c>
      <c r="L148" s="320">
        <f t="shared" si="39"/>
        <v>0</v>
      </c>
      <c r="M148" s="312">
        <f t="shared" si="39"/>
        <v>0</v>
      </c>
      <c r="N148" s="320">
        <f t="shared" si="39"/>
        <v>0</v>
      </c>
      <c r="O148" s="312">
        <f t="shared" si="39"/>
        <v>0</v>
      </c>
      <c r="P148" s="320">
        <f t="shared" si="39"/>
        <v>0</v>
      </c>
      <c r="Q148" s="312">
        <f t="shared" si="39"/>
        <v>0</v>
      </c>
      <c r="R148" s="320">
        <f t="shared" si="39"/>
        <v>0</v>
      </c>
      <c r="S148" s="312">
        <f t="shared" si="39"/>
        <v>0</v>
      </c>
      <c r="T148" s="320">
        <f t="shared" si="39"/>
        <v>0</v>
      </c>
      <c r="U148" s="312">
        <f t="shared" si="39"/>
        <v>0</v>
      </c>
      <c r="V148" s="320">
        <f t="shared" si="39"/>
        <v>0</v>
      </c>
      <c r="W148" s="312">
        <f t="shared" si="39"/>
        <v>0</v>
      </c>
      <c r="X148" s="320">
        <f t="shared" si="39"/>
        <v>0</v>
      </c>
      <c r="Y148" s="312">
        <f t="shared" si="39"/>
        <v>0</v>
      </c>
      <c r="Z148" s="320">
        <f t="shared" si="39"/>
        <v>0</v>
      </c>
      <c r="AA148" s="312">
        <f t="shared" si="39"/>
        <v>0</v>
      </c>
      <c r="AB148" s="320">
        <f t="shared" si="39"/>
        <v>0</v>
      </c>
      <c r="AC148" s="312">
        <f t="shared" si="39"/>
        <v>0</v>
      </c>
      <c r="AD148" s="320">
        <f t="shared" si="39"/>
        <v>0</v>
      </c>
      <c r="AE148" s="312">
        <f t="shared" si="39"/>
        <v>0</v>
      </c>
      <c r="AF148" s="320">
        <f t="shared" si="39"/>
        <v>0</v>
      </c>
      <c r="AG148" s="312">
        <f t="shared" si="39"/>
        <v>0</v>
      </c>
      <c r="AH148" s="320">
        <f t="shared" si="39"/>
        <v>0</v>
      </c>
      <c r="AI148" s="312">
        <f t="shared" si="39"/>
        <v>0</v>
      </c>
      <c r="AJ148" s="320">
        <f t="shared" si="39"/>
        <v>0</v>
      </c>
      <c r="AK148" s="312">
        <f t="shared" si="39"/>
        <v>0</v>
      </c>
      <c r="AL148" s="320">
        <f t="shared" si="39"/>
        <v>0</v>
      </c>
      <c r="AM148" s="312">
        <f t="shared" si="39"/>
        <v>0</v>
      </c>
      <c r="AN148" s="320">
        <f t="shared" si="39"/>
        <v>0</v>
      </c>
      <c r="AO148" s="312">
        <f t="shared" si="39"/>
        <v>0</v>
      </c>
      <c r="AP148" s="320">
        <f t="shared" si="39"/>
        <v>0</v>
      </c>
      <c r="AQ148" s="312">
        <f t="shared" si="39"/>
        <v>0</v>
      </c>
      <c r="AR148" s="325">
        <f t="shared" si="39"/>
        <v>0</v>
      </c>
      <c r="AS148" s="316">
        <f t="shared" si="39"/>
        <v>0</v>
      </c>
    </row>
    <row r="149" spans="1:45" ht="15.95" customHeight="1" x14ac:dyDescent="0.15">
      <c r="A149" s="309" t="s">
        <v>222</v>
      </c>
      <c r="B149" s="321">
        <f>SUM(B148,B146,B141,B137)</f>
        <v>19</v>
      </c>
      <c r="C149" s="313">
        <f t="shared" ref="C149:AS149" si="40">SUM(C148,C146,C141,C137)</f>
        <v>1</v>
      </c>
      <c r="D149" s="321">
        <f t="shared" si="40"/>
        <v>3</v>
      </c>
      <c r="E149" s="313">
        <f t="shared" si="40"/>
        <v>0</v>
      </c>
      <c r="F149" s="321">
        <f t="shared" si="40"/>
        <v>3</v>
      </c>
      <c r="G149" s="313">
        <f t="shared" si="40"/>
        <v>0</v>
      </c>
      <c r="H149" s="321">
        <f t="shared" si="40"/>
        <v>4</v>
      </c>
      <c r="I149" s="313">
        <f t="shared" si="40"/>
        <v>0</v>
      </c>
      <c r="J149" s="321">
        <f t="shared" si="40"/>
        <v>1</v>
      </c>
      <c r="K149" s="313">
        <f t="shared" si="40"/>
        <v>0</v>
      </c>
      <c r="L149" s="321">
        <f t="shared" si="40"/>
        <v>2</v>
      </c>
      <c r="M149" s="313">
        <f t="shared" si="40"/>
        <v>0</v>
      </c>
      <c r="N149" s="321">
        <f t="shared" si="40"/>
        <v>4</v>
      </c>
      <c r="O149" s="313">
        <f t="shared" si="40"/>
        <v>0</v>
      </c>
      <c r="P149" s="321">
        <f t="shared" si="40"/>
        <v>0</v>
      </c>
      <c r="Q149" s="313">
        <f t="shared" si="40"/>
        <v>0</v>
      </c>
      <c r="R149" s="321">
        <f t="shared" si="40"/>
        <v>0</v>
      </c>
      <c r="S149" s="313">
        <f t="shared" si="40"/>
        <v>0</v>
      </c>
      <c r="T149" s="321">
        <f t="shared" si="40"/>
        <v>0</v>
      </c>
      <c r="U149" s="313">
        <f t="shared" si="40"/>
        <v>0</v>
      </c>
      <c r="V149" s="321">
        <f t="shared" si="40"/>
        <v>0</v>
      </c>
      <c r="W149" s="313">
        <f t="shared" si="40"/>
        <v>0</v>
      </c>
      <c r="X149" s="321">
        <f t="shared" si="40"/>
        <v>0</v>
      </c>
      <c r="Y149" s="313">
        <f t="shared" si="40"/>
        <v>0</v>
      </c>
      <c r="Z149" s="321">
        <f t="shared" si="40"/>
        <v>0</v>
      </c>
      <c r="AA149" s="313">
        <f t="shared" si="40"/>
        <v>0</v>
      </c>
      <c r="AB149" s="321">
        <f t="shared" si="40"/>
        <v>0</v>
      </c>
      <c r="AC149" s="313">
        <f t="shared" si="40"/>
        <v>0</v>
      </c>
      <c r="AD149" s="321">
        <f t="shared" si="40"/>
        <v>0</v>
      </c>
      <c r="AE149" s="313">
        <f t="shared" si="40"/>
        <v>0</v>
      </c>
      <c r="AF149" s="321">
        <f t="shared" si="40"/>
        <v>0</v>
      </c>
      <c r="AG149" s="313">
        <f t="shared" si="40"/>
        <v>0</v>
      </c>
      <c r="AH149" s="321">
        <f t="shared" si="40"/>
        <v>1</v>
      </c>
      <c r="AI149" s="313">
        <f t="shared" si="40"/>
        <v>0</v>
      </c>
      <c r="AJ149" s="321">
        <f t="shared" si="40"/>
        <v>0</v>
      </c>
      <c r="AK149" s="313">
        <f t="shared" si="40"/>
        <v>0</v>
      </c>
      <c r="AL149" s="321">
        <f t="shared" si="40"/>
        <v>2</v>
      </c>
      <c r="AM149" s="313">
        <f t="shared" si="40"/>
        <v>0</v>
      </c>
      <c r="AN149" s="321">
        <f t="shared" si="40"/>
        <v>0</v>
      </c>
      <c r="AO149" s="313">
        <f t="shared" si="40"/>
        <v>0</v>
      </c>
      <c r="AP149" s="321">
        <f t="shared" si="40"/>
        <v>0</v>
      </c>
      <c r="AQ149" s="313">
        <f t="shared" si="40"/>
        <v>0</v>
      </c>
      <c r="AR149" s="326">
        <f t="shared" si="40"/>
        <v>39</v>
      </c>
      <c r="AS149" s="317">
        <f t="shared" si="40"/>
        <v>1</v>
      </c>
    </row>
    <row r="150" spans="1:45" ht="15.95" hidden="1" customHeight="1" outlineLevel="2" x14ac:dyDescent="0.15">
      <c r="A150" s="307" t="s">
        <v>223</v>
      </c>
      <c r="B150" s="319">
        <v>0</v>
      </c>
      <c r="C150" s="311">
        <v>0</v>
      </c>
      <c r="D150" s="319">
        <v>0</v>
      </c>
      <c r="E150" s="311">
        <v>0</v>
      </c>
      <c r="F150" s="319">
        <v>0</v>
      </c>
      <c r="G150" s="311">
        <v>0</v>
      </c>
      <c r="H150" s="319">
        <v>0</v>
      </c>
      <c r="I150" s="311">
        <v>0</v>
      </c>
      <c r="J150" s="319">
        <v>1</v>
      </c>
      <c r="K150" s="311">
        <v>0</v>
      </c>
      <c r="L150" s="319">
        <v>0</v>
      </c>
      <c r="M150" s="311">
        <v>0</v>
      </c>
      <c r="N150" s="319">
        <v>0</v>
      </c>
      <c r="O150" s="311">
        <v>0</v>
      </c>
      <c r="P150" s="319">
        <v>0</v>
      </c>
      <c r="Q150" s="311">
        <v>0</v>
      </c>
      <c r="R150" s="319">
        <v>0</v>
      </c>
      <c r="S150" s="311">
        <v>0</v>
      </c>
      <c r="T150" s="319">
        <v>0</v>
      </c>
      <c r="U150" s="311">
        <v>0</v>
      </c>
      <c r="V150" s="319">
        <v>0</v>
      </c>
      <c r="W150" s="311">
        <v>0</v>
      </c>
      <c r="X150" s="319">
        <v>0</v>
      </c>
      <c r="Y150" s="311">
        <v>0</v>
      </c>
      <c r="Z150" s="319">
        <v>0</v>
      </c>
      <c r="AA150" s="311">
        <v>0</v>
      </c>
      <c r="AB150" s="319">
        <v>0</v>
      </c>
      <c r="AC150" s="311">
        <v>0</v>
      </c>
      <c r="AD150" s="319">
        <v>0</v>
      </c>
      <c r="AE150" s="311">
        <v>0</v>
      </c>
      <c r="AF150" s="319">
        <v>0</v>
      </c>
      <c r="AG150" s="311">
        <v>0</v>
      </c>
      <c r="AH150" s="319">
        <v>0</v>
      </c>
      <c r="AI150" s="311">
        <v>0</v>
      </c>
      <c r="AJ150" s="319">
        <v>0</v>
      </c>
      <c r="AK150" s="311">
        <v>0</v>
      </c>
      <c r="AL150" s="319">
        <v>2</v>
      </c>
      <c r="AM150" s="311">
        <v>0</v>
      </c>
      <c r="AN150" s="319">
        <v>0</v>
      </c>
      <c r="AO150" s="311">
        <v>0</v>
      </c>
      <c r="AP150" s="319">
        <v>0</v>
      </c>
      <c r="AQ150" s="311">
        <v>0</v>
      </c>
      <c r="AR150" s="324">
        <f t="shared" ref="AR150:AS165" si="41">SUM(B150,D150,F150,H150,J150,L150,N150,P150,R150,T150,V150,X150,Z150,AB150,AD150,AF150,AH150,AJ150,AL150,AN150,AP150)</f>
        <v>3</v>
      </c>
      <c r="AS150" s="323">
        <f t="shared" si="41"/>
        <v>0</v>
      </c>
    </row>
    <row r="151" spans="1:45" ht="15.95" customHeight="1" outlineLevel="1" collapsed="1" x14ac:dyDescent="0.15">
      <c r="A151" s="308" t="s">
        <v>224</v>
      </c>
      <c r="B151" s="320">
        <f>SUM(B150)</f>
        <v>0</v>
      </c>
      <c r="C151" s="312">
        <f t="shared" ref="C151:AS151" si="42">SUM(C150)</f>
        <v>0</v>
      </c>
      <c r="D151" s="320">
        <f t="shared" si="42"/>
        <v>0</v>
      </c>
      <c r="E151" s="312">
        <f t="shared" si="42"/>
        <v>0</v>
      </c>
      <c r="F151" s="320">
        <f t="shared" si="42"/>
        <v>0</v>
      </c>
      <c r="G151" s="312">
        <f t="shared" si="42"/>
        <v>0</v>
      </c>
      <c r="H151" s="320">
        <f t="shared" si="42"/>
        <v>0</v>
      </c>
      <c r="I151" s="312">
        <f t="shared" si="42"/>
        <v>0</v>
      </c>
      <c r="J151" s="320">
        <f t="shared" si="42"/>
        <v>1</v>
      </c>
      <c r="K151" s="312">
        <f t="shared" si="42"/>
        <v>0</v>
      </c>
      <c r="L151" s="320">
        <f t="shared" si="42"/>
        <v>0</v>
      </c>
      <c r="M151" s="312">
        <f t="shared" si="42"/>
        <v>0</v>
      </c>
      <c r="N151" s="320">
        <f t="shared" si="42"/>
        <v>0</v>
      </c>
      <c r="O151" s="312">
        <f t="shared" si="42"/>
        <v>0</v>
      </c>
      <c r="P151" s="320">
        <f t="shared" si="42"/>
        <v>0</v>
      </c>
      <c r="Q151" s="312">
        <f t="shared" si="42"/>
        <v>0</v>
      </c>
      <c r="R151" s="320">
        <f t="shared" si="42"/>
        <v>0</v>
      </c>
      <c r="S151" s="312">
        <f t="shared" si="42"/>
        <v>0</v>
      </c>
      <c r="T151" s="320">
        <f t="shared" si="42"/>
        <v>0</v>
      </c>
      <c r="U151" s="312">
        <f t="shared" si="42"/>
        <v>0</v>
      </c>
      <c r="V151" s="320">
        <f t="shared" si="42"/>
        <v>0</v>
      </c>
      <c r="W151" s="312">
        <f t="shared" si="42"/>
        <v>0</v>
      </c>
      <c r="X151" s="320">
        <f t="shared" si="42"/>
        <v>0</v>
      </c>
      <c r="Y151" s="312">
        <f t="shared" si="42"/>
        <v>0</v>
      </c>
      <c r="Z151" s="320">
        <f t="shared" si="42"/>
        <v>0</v>
      </c>
      <c r="AA151" s="312">
        <f t="shared" si="42"/>
        <v>0</v>
      </c>
      <c r="AB151" s="320">
        <f t="shared" si="42"/>
        <v>0</v>
      </c>
      <c r="AC151" s="312">
        <f t="shared" si="42"/>
        <v>0</v>
      </c>
      <c r="AD151" s="320">
        <f t="shared" si="42"/>
        <v>0</v>
      </c>
      <c r="AE151" s="312">
        <f t="shared" si="42"/>
        <v>0</v>
      </c>
      <c r="AF151" s="320">
        <f t="shared" si="42"/>
        <v>0</v>
      </c>
      <c r="AG151" s="312">
        <f t="shared" si="42"/>
        <v>0</v>
      </c>
      <c r="AH151" s="320">
        <f t="shared" si="42"/>
        <v>0</v>
      </c>
      <c r="AI151" s="312">
        <f t="shared" si="42"/>
        <v>0</v>
      </c>
      <c r="AJ151" s="320">
        <f t="shared" si="42"/>
        <v>0</v>
      </c>
      <c r="AK151" s="312">
        <f t="shared" si="42"/>
        <v>0</v>
      </c>
      <c r="AL151" s="320">
        <f t="shared" si="42"/>
        <v>2</v>
      </c>
      <c r="AM151" s="312">
        <f t="shared" si="42"/>
        <v>0</v>
      </c>
      <c r="AN151" s="320">
        <f t="shared" si="42"/>
        <v>0</v>
      </c>
      <c r="AO151" s="312">
        <f t="shared" si="42"/>
        <v>0</v>
      </c>
      <c r="AP151" s="320">
        <f t="shared" si="42"/>
        <v>0</v>
      </c>
      <c r="AQ151" s="312">
        <f t="shared" si="42"/>
        <v>0</v>
      </c>
      <c r="AR151" s="325">
        <f t="shared" si="42"/>
        <v>3</v>
      </c>
      <c r="AS151" s="316">
        <f t="shared" si="42"/>
        <v>0</v>
      </c>
    </row>
    <row r="152" spans="1:45" ht="15.95" hidden="1" customHeight="1" outlineLevel="2" x14ac:dyDescent="0.15">
      <c r="A152" s="307" t="s">
        <v>225</v>
      </c>
      <c r="B152" s="319">
        <v>0</v>
      </c>
      <c r="C152" s="311">
        <v>0</v>
      </c>
      <c r="D152" s="319">
        <v>0</v>
      </c>
      <c r="E152" s="311">
        <v>0</v>
      </c>
      <c r="F152" s="319">
        <v>0</v>
      </c>
      <c r="G152" s="311">
        <v>0</v>
      </c>
      <c r="H152" s="319">
        <v>0</v>
      </c>
      <c r="I152" s="311">
        <v>0</v>
      </c>
      <c r="J152" s="319">
        <v>0</v>
      </c>
      <c r="K152" s="311">
        <v>0</v>
      </c>
      <c r="L152" s="319">
        <v>0</v>
      </c>
      <c r="M152" s="311">
        <v>0</v>
      </c>
      <c r="N152" s="319">
        <v>0</v>
      </c>
      <c r="O152" s="311">
        <v>0</v>
      </c>
      <c r="P152" s="319">
        <v>0</v>
      </c>
      <c r="Q152" s="311">
        <v>0</v>
      </c>
      <c r="R152" s="319">
        <v>0</v>
      </c>
      <c r="S152" s="311">
        <v>0</v>
      </c>
      <c r="T152" s="319">
        <v>0</v>
      </c>
      <c r="U152" s="311">
        <v>0</v>
      </c>
      <c r="V152" s="319">
        <v>0</v>
      </c>
      <c r="W152" s="311">
        <v>0</v>
      </c>
      <c r="X152" s="319">
        <v>0</v>
      </c>
      <c r="Y152" s="311">
        <v>0</v>
      </c>
      <c r="Z152" s="319">
        <v>0</v>
      </c>
      <c r="AA152" s="311">
        <v>0</v>
      </c>
      <c r="AB152" s="319">
        <v>0</v>
      </c>
      <c r="AC152" s="311">
        <v>0</v>
      </c>
      <c r="AD152" s="319">
        <v>0</v>
      </c>
      <c r="AE152" s="311">
        <v>0</v>
      </c>
      <c r="AF152" s="319">
        <v>0</v>
      </c>
      <c r="AG152" s="311">
        <v>0</v>
      </c>
      <c r="AH152" s="319">
        <v>0</v>
      </c>
      <c r="AI152" s="311">
        <v>0</v>
      </c>
      <c r="AJ152" s="319">
        <v>0</v>
      </c>
      <c r="AK152" s="311">
        <v>0</v>
      </c>
      <c r="AL152" s="319">
        <v>0</v>
      </c>
      <c r="AM152" s="311">
        <v>0</v>
      </c>
      <c r="AN152" s="319">
        <v>0</v>
      </c>
      <c r="AO152" s="311">
        <v>0</v>
      </c>
      <c r="AP152" s="319">
        <v>0</v>
      </c>
      <c r="AQ152" s="311">
        <v>0</v>
      </c>
      <c r="AR152" s="324">
        <f t="shared" si="41"/>
        <v>0</v>
      </c>
      <c r="AS152" s="323">
        <f t="shared" si="41"/>
        <v>0</v>
      </c>
    </row>
    <row r="153" spans="1:45" ht="15.95" hidden="1" customHeight="1" outlineLevel="2" x14ac:dyDescent="0.15">
      <c r="A153" s="307" t="s">
        <v>226</v>
      </c>
      <c r="B153" s="319">
        <v>0</v>
      </c>
      <c r="C153" s="311">
        <v>0</v>
      </c>
      <c r="D153" s="319">
        <v>0</v>
      </c>
      <c r="E153" s="311">
        <v>0</v>
      </c>
      <c r="F153" s="319">
        <v>0</v>
      </c>
      <c r="G153" s="311">
        <v>0</v>
      </c>
      <c r="H153" s="319">
        <v>0</v>
      </c>
      <c r="I153" s="311">
        <v>0</v>
      </c>
      <c r="J153" s="319">
        <v>0</v>
      </c>
      <c r="K153" s="311">
        <v>0</v>
      </c>
      <c r="L153" s="319">
        <v>0</v>
      </c>
      <c r="M153" s="311">
        <v>0</v>
      </c>
      <c r="N153" s="319">
        <v>0</v>
      </c>
      <c r="O153" s="311">
        <v>0</v>
      </c>
      <c r="P153" s="319">
        <v>0</v>
      </c>
      <c r="Q153" s="311">
        <v>0</v>
      </c>
      <c r="R153" s="319">
        <v>0</v>
      </c>
      <c r="S153" s="311">
        <v>0</v>
      </c>
      <c r="T153" s="319">
        <v>0</v>
      </c>
      <c r="U153" s="311">
        <v>0</v>
      </c>
      <c r="V153" s="319">
        <v>0</v>
      </c>
      <c r="W153" s="311">
        <v>0</v>
      </c>
      <c r="X153" s="319">
        <v>0</v>
      </c>
      <c r="Y153" s="311">
        <v>0</v>
      </c>
      <c r="Z153" s="319">
        <v>0</v>
      </c>
      <c r="AA153" s="311">
        <v>0</v>
      </c>
      <c r="AB153" s="319">
        <v>0</v>
      </c>
      <c r="AC153" s="311">
        <v>0</v>
      </c>
      <c r="AD153" s="319">
        <v>0</v>
      </c>
      <c r="AE153" s="311">
        <v>0</v>
      </c>
      <c r="AF153" s="319">
        <v>0</v>
      </c>
      <c r="AG153" s="311">
        <v>0</v>
      </c>
      <c r="AH153" s="319">
        <v>0</v>
      </c>
      <c r="AI153" s="311">
        <v>0</v>
      </c>
      <c r="AJ153" s="319">
        <v>0</v>
      </c>
      <c r="AK153" s="311">
        <v>0</v>
      </c>
      <c r="AL153" s="319">
        <v>0</v>
      </c>
      <c r="AM153" s="311">
        <v>0</v>
      </c>
      <c r="AN153" s="319">
        <v>0</v>
      </c>
      <c r="AO153" s="311">
        <v>0</v>
      </c>
      <c r="AP153" s="319">
        <v>0</v>
      </c>
      <c r="AQ153" s="311">
        <v>0</v>
      </c>
      <c r="AR153" s="324">
        <f t="shared" si="41"/>
        <v>0</v>
      </c>
      <c r="AS153" s="323">
        <f t="shared" si="41"/>
        <v>0</v>
      </c>
    </row>
    <row r="154" spans="1:45" ht="15.95" hidden="1" customHeight="1" outlineLevel="2" x14ac:dyDescent="0.15">
      <c r="A154" s="307" t="s">
        <v>227</v>
      </c>
      <c r="B154" s="319">
        <v>0</v>
      </c>
      <c r="C154" s="311">
        <v>0</v>
      </c>
      <c r="D154" s="319">
        <v>0</v>
      </c>
      <c r="E154" s="311">
        <v>0</v>
      </c>
      <c r="F154" s="319">
        <v>0</v>
      </c>
      <c r="G154" s="311">
        <v>0</v>
      </c>
      <c r="H154" s="319">
        <v>0</v>
      </c>
      <c r="I154" s="311">
        <v>0</v>
      </c>
      <c r="J154" s="319">
        <v>0</v>
      </c>
      <c r="K154" s="311">
        <v>0</v>
      </c>
      <c r="L154" s="319">
        <v>0</v>
      </c>
      <c r="M154" s="311">
        <v>0</v>
      </c>
      <c r="N154" s="319">
        <v>0</v>
      </c>
      <c r="O154" s="311">
        <v>0</v>
      </c>
      <c r="P154" s="319">
        <v>0</v>
      </c>
      <c r="Q154" s="311">
        <v>0</v>
      </c>
      <c r="R154" s="319">
        <v>0</v>
      </c>
      <c r="S154" s="311">
        <v>0</v>
      </c>
      <c r="T154" s="319">
        <v>0</v>
      </c>
      <c r="U154" s="311">
        <v>0</v>
      </c>
      <c r="V154" s="319">
        <v>0</v>
      </c>
      <c r="W154" s="311">
        <v>0</v>
      </c>
      <c r="X154" s="319">
        <v>0</v>
      </c>
      <c r="Y154" s="311">
        <v>0</v>
      </c>
      <c r="Z154" s="319">
        <v>0</v>
      </c>
      <c r="AA154" s="311">
        <v>0</v>
      </c>
      <c r="AB154" s="319">
        <v>0</v>
      </c>
      <c r="AC154" s="311">
        <v>0</v>
      </c>
      <c r="AD154" s="319">
        <v>0</v>
      </c>
      <c r="AE154" s="311">
        <v>0</v>
      </c>
      <c r="AF154" s="319">
        <v>0</v>
      </c>
      <c r="AG154" s="311">
        <v>0</v>
      </c>
      <c r="AH154" s="319">
        <v>0</v>
      </c>
      <c r="AI154" s="311">
        <v>0</v>
      </c>
      <c r="AJ154" s="319">
        <v>0</v>
      </c>
      <c r="AK154" s="311">
        <v>0</v>
      </c>
      <c r="AL154" s="319">
        <v>0</v>
      </c>
      <c r="AM154" s="311">
        <v>0</v>
      </c>
      <c r="AN154" s="319">
        <v>0</v>
      </c>
      <c r="AO154" s="311">
        <v>0</v>
      </c>
      <c r="AP154" s="319">
        <v>0</v>
      </c>
      <c r="AQ154" s="311">
        <v>0</v>
      </c>
      <c r="AR154" s="324">
        <f t="shared" si="41"/>
        <v>0</v>
      </c>
      <c r="AS154" s="323">
        <f t="shared" si="41"/>
        <v>0</v>
      </c>
    </row>
    <row r="155" spans="1:45" ht="15.95" customHeight="1" outlineLevel="1" collapsed="1" x14ac:dyDescent="0.15">
      <c r="A155" s="308" t="s">
        <v>228</v>
      </c>
      <c r="B155" s="320">
        <f>SUM(B152:B154)</f>
        <v>0</v>
      </c>
      <c r="C155" s="312">
        <f t="shared" ref="C155:AS155" si="43">SUM(C152:C154)</f>
        <v>0</v>
      </c>
      <c r="D155" s="320">
        <f t="shared" si="43"/>
        <v>0</v>
      </c>
      <c r="E155" s="312">
        <f t="shared" si="43"/>
        <v>0</v>
      </c>
      <c r="F155" s="320">
        <f t="shared" si="43"/>
        <v>0</v>
      </c>
      <c r="G155" s="312">
        <f t="shared" si="43"/>
        <v>0</v>
      </c>
      <c r="H155" s="320">
        <f t="shared" si="43"/>
        <v>0</v>
      </c>
      <c r="I155" s="312">
        <f t="shared" si="43"/>
        <v>0</v>
      </c>
      <c r="J155" s="320">
        <f t="shared" si="43"/>
        <v>0</v>
      </c>
      <c r="K155" s="312">
        <f t="shared" si="43"/>
        <v>0</v>
      </c>
      <c r="L155" s="320">
        <f t="shared" si="43"/>
        <v>0</v>
      </c>
      <c r="M155" s="312">
        <f t="shared" si="43"/>
        <v>0</v>
      </c>
      <c r="N155" s="320">
        <f t="shared" si="43"/>
        <v>0</v>
      </c>
      <c r="O155" s="312">
        <f t="shared" si="43"/>
        <v>0</v>
      </c>
      <c r="P155" s="320">
        <f t="shared" si="43"/>
        <v>0</v>
      </c>
      <c r="Q155" s="312">
        <f t="shared" si="43"/>
        <v>0</v>
      </c>
      <c r="R155" s="320">
        <f t="shared" si="43"/>
        <v>0</v>
      </c>
      <c r="S155" s="312">
        <f t="shared" si="43"/>
        <v>0</v>
      </c>
      <c r="T155" s="320">
        <f t="shared" si="43"/>
        <v>0</v>
      </c>
      <c r="U155" s="312">
        <f t="shared" si="43"/>
        <v>0</v>
      </c>
      <c r="V155" s="320">
        <f t="shared" si="43"/>
        <v>0</v>
      </c>
      <c r="W155" s="312">
        <f t="shared" si="43"/>
        <v>0</v>
      </c>
      <c r="X155" s="320">
        <f t="shared" si="43"/>
        <v>0</v>
      </c>
      <c r="Y155" s="312">
        <f t="shared" si="43"/>
        <v>0</v>
      </c>
      <c r="Z155" s="320">
        <f t="shared" si="43"/>
        <v>0</v>
      </c>
      <c r="AA155" s="312">
        <f t="shared" si="43"/>
        <v>0</v>
      </c>
      <c r="AB155" s="320">
        <f t="shared" si="43"/>
        <v>0</v>
      </c>
      <c r="AC155" s="312">
        <f t="shared" si="43"/>
        <v>0</v>
      </c>
      <c r="AD155" s="320">
        <f t="shared" si="43"/>
        <v>0</v>
      </c>
      <c r="AE155" s="312">
        <f t="shared" si="43"/>
        <v>0</v>
      </c>
      <c r="AF155" s="320">
        <f t="shared" si="43"/>
        <v>0</v>
      </c>
      <c r="AG155" s="312">
        <f t="shared" si="43"/>
        <v>0</v>
      </c>
      <c r="AH155" s="320">
        <f t="shared" si="43"/>
        <v>0</v>
      </c>
      <c r="AI155" s="312">
        <f t="shared" si="43"/>
        <v>0</v>
      </c>
      <c r="AJ155" s="320">
        <f t="shared" si="43"/>
        <v>0</v>
      </c>
      <c r="AK155" s="312">
        <f t="shared" si="43"/>
        <v>0</v>
      </c>
      <c r="AL155" s="320">
        <f t="shared" si="43"/>
        <v>0</v>
      </c>
      <c r="AM155" s="312">
        <f t="shared" si="43"/>
        <v>0</v>
      </c>
      <c r="AN155" s="320">
        <f t="shared" si="43"/>
        <v>0</v>
      </c>
      <c r="AO155" s="312">
        <f t="shared" si="43"/>
        <v>0</v>
      </c>
      <c r="AP155" s="320">
        <f t="shared" si="43"/>
        <v>0</v>
      </c>
      <c r="AQ155" s="312">
        <f t="shared" si="43"/>
        <v>0</v>
      </c>
      <c r="AR155" s="325">
        <f t="shared" si="43"/>
        <v>0</v>
      </c>
      <c r="AS155" s="316">
        <f t="shared" si="43"/>
        <v>0</v>
      </c>
    </row>
    <row r="156" spans="1:45" ht="15.95" customHeight="1" x14ac:dyDescent="0.15">
      <c r="A156" s="309" t="s">
        <v>229</v>
      </c>
      <c r="B156" s="321">
        <f>SUM(B155,B151)</f>
        <v>0</v>
      </c>
      <c r="C156" s="313">
        <f t="shared" ref="C156:AS156" si="44">SUM(C155,C151)</f>
        <v>0</v>
      </c>
      <c r="D156" s="321">
        <f t="shared" si="44"/>
        <v>0</v>
      </c>
      <c r="E156" s="313">
        <f t="shared" si="44"/>
        <v>0</v>
      </c>
      <c r="F156" s="321">
        <f t="shared" si="44"/>
        <v>0</v>
      </c>
      <c r="G156" s="313">
        <f t="shared" si="44"/>
        <v>0</v>
      </c>
      <c r="H156" s="321">
        <f t="shared" si="44"/>
        <v>0</v>
      </c>
      <c r="I156" s="313">
        <f t="shared" si="44"/>
        <v>0</v>
      </c>
      <c r="J156" s="321">
        <f t="shared" si="44"/>
        <v>1</v>
      </c>
      <c r="K156" s="313">
        <f t="shared" si="44"/>
        <v>0</v>
      </c>
      <c r="L156" s="321">
        <f t="shared" si="44"/>
        <v>0</v>
      </c>
      <c r="M156" s="313">
        <f t="shared" si="44"/>
        <v>0</v>
      </c>
      <c r="N156" s="321">
        <f t="shared" si="44"/>
        <v>0</v>
      </c>
      <c r="O156" s="313">
        <f t="shared" si="44"/>
        <v>0</v>
      </c>
      <c r="P156" s="321">
        <f t="shared" si="44"/>
        <v>0</v>
      </c>
      <c r="Q156" s="313">
        <f t="shared" si="44"/>
        <v>0</v>
      </c>
      <c r="R156" s="321">
        <f t="shared" si="44"/>
        <v>0</v>
      </c>
      <c r="S156" s="313">
        <f t="shared" si="44"/>
        <v>0</v>
      </c>
      <c r="T156" s="321">
        <f t="shared" si="44"/>
        <v>0</v>
      </c>
      <c r="U156" s="313">
        <f t="shared" si="44"/>
        <v>0</v>
      </c>
      <c r="V156" s="321">
        <f t="shared" si="44"/>
        <v>0</v>
      </c>
      <c r="W156" s="313">
        <f t="shared" si="44"/>
        <v>0</v>
      </c>
      <c r="X156" s="321">
        <f t="shared" si="44"/>
        <v>0</v>
      </c>
      <c r="Y156" s="313">
        <f t="shared" si="44"/>
        <v>0</v>
      </c>
      <c r="Z156" s="321">
        <f t="shared" si="44"/>
        <v>0</v>
      </c>
      <c r="AA156" s="313">
        <f t="shared" si="44"/>
        <v>0</v>
      </c>
      <c r="AB156" s="321">
        <f t="shared" si="44"/>
        <v>0</v>
      </c>
      <c r="AC156" s="313">
        <f t="shared" si="44"/>
        <v>0</v>
      </c>
      <c r="AD156" s="321">
        <f t="shared" si="44"/>
        <v>0</v>
      </c>
      <c r="AE156" s="313">
        <f t="shared" si="44"/>
        <v>0</v>
      </c>
      <c r="AF156" s="321">
        <f t="shared" si="44"/>
        <v>0</v>
      </c>
      <c r="AG156" s="313">
        <f t="shared" si="44"/>
        <v>0</v>
      </c>
      <c r="AH156" s="321">
        <f t="shared" si="44"/>
        <v>0</v>
      </c>
      <c r="AI156" s="313">
        <f t="shared" si="44"/>
        <v>0</v>
      </c>
      <c r="AJ156" s="321">
        <f t="shared" si="44"/>
        <v>0</v>
      </c>
      <c r="AK156" s="313">
        <f t="shared" si="44"/>
        <v>0</v>
      </c>
      <c r="AL156" s="321">
        <f t="shared" si="44"/>
        <v>2</v>
      </c>
      <c r="AM156" s="313">
        <f t="shared" si="44"/>
        <v>0</v>
      </c>
      <c r="AN156" s="321">
        <f t="shared" si="44"/>
        <v>0</v>
      </c>
      <c r="AO156" s="313">
        <f t="shared" si="44"/>
        <v>0</v>
      </c>
      <c r="AP156" s="321">
        <f t="shared" si="44"/>
        <v>0</v>
      </c>
      <c r="AQ156" s="313">
        <f t="shared" si="44"/>
        <v>0</v>
      </c>
      <c r="AR156" s="326">
        <f t="shared" si="44"/>
        <v>3</v>
      </c>
      <c r="AS156" s="317">
        <f t="shared" si="44"/>
        <v>0</v>
      </c>
    </row>
    <row r="157" spans="1:45" ht="15.95" hidden="1" customHeight="1" outlineLevel="2" x14ac:dyDescent="0.15">
      <c r="A157" s="307" t="s">
        <v>230</v>
      </c>
      <c r="B157" s="319">
        <v>2</v>
      </c>
      <c r="C157" s="311">
        <v>0</v>
      </c>
      <c r="D157" s="319">
        <v>1</v>
      </c>
      <c r="E157" s="311">
        <v>0</v>
      </c>
      <c r="F157" s="319">
        <v>0</v>
      </c>
      <c r="G157" s="311">
        <v>0</v>
      </c>
      <c r="H157" s="319">
        <v>0</v>
      </c>
      <c r="I157" s="311">
        <v>0</v>
      </c>
      <c r="J157" s="319">
        <v>0</v>
      </c>
      <c r="K157" s="311">
        <v>0</v>
      </c>
      <c r="L157" s="319">
        <v>0</v>
      </c>
      <c r="M157" s="311">
        <v>0</v>
      </c>
      <c r="N157" s="319">
        <v>1</v>
      </c>
      <c r="O157" s="311">
        <v>0</v>
      </c>
      <c r="P157" s="319">
        <v>0</v>
      </c>
      <c r="Q157" s="311">
        <v>0</v>
      </c>
      <c r="R157" s="319">
        <v>0</v>
      </c>
      <c r="S157" s="311">
        <v>0</v>
      </c>
      <c r="T157" s="319">
        <v>0</v>
      </c>
      <c r="U157" s="311">
        <v>0</v>
      </c>
      <c r="V157" s="319">
        <v>0</v>
      </c>
      <c r="W157" s="311">
        <v>0</v>
      </c>
      <c r="X157" s="319">
        <v>0</v>
      </c>
      <c r="Y157" s="311">
        <v>0</v>
      </c>
      <c r="Z157" s="319">
        <v>0</v>
      </c>
      <c r="AA157" s="311">
        <v>0</v>
      </c>
      <c r="AB157" s="319">
        <v>0</v>
      </c>
      <c r="AC157" s="311">
        <v>0</v>
      </c>
      <c r="AD157" s="319">
        <v>0</v>
      </c>
      <c r="AE157" s="311">
        <v>0</v>
      </c>
      <c r="AF157" s="319">
        <v>0</v>
      </c>
      <c r="AG157" s="311">
        <v>0</v>
      </c>
      <c r="AH157" s="319">
        <v>0</v>
      </c>
      <c r="AI157" s="311">
        <v>0</v>
      </c>
      <c r="AJ157" s="319">
        <v>0</v>
      </c>
      <c r="AK157" s="311">
        <v>0</v>
      </c>
      <c r="AL157" s="319">
        <v>0</v>
      </c>
      <c r="AM157" s="311">
        <v>0</v>
      </c>
      <c r="AN157" s="319">
        <v>0</v>
      </c>
      <c r="AO157" s="311">
        <v>0</v>
      </c>
      <c r="AP157" s="319">
        <v>0</v>
      </c>
      <c r="AQ157" s="311">
        <v>0</v>
      </c>
      <c r="AR157" s="324">
        <f t="shared" si="41"/>
        <v>4</v>
      </c>
      <c r="AS157" s="323">
        <f t="shared" si="41"/>
        <v>0</v>
      </c>
    </row>
    <row r="158" spans="1:45" ht="15.95" customHeight="1" outlineLevel="1" collapsed="1" x14ac:dyDescent="0.15">
      <c r="A158" s="308" t="s">
        <v>231</v>
      </c>
      <c r="B158" s="320">
        <f>SUM(B157)</f>
        <v>2</v>
      </c>
      <c r="C158" s="312">
        <f t="shared" ref="C158:AS158" si="45">SUM(C157)</f>
        <v>0</v>
      </c>
      <c r="D158" s="320">
        <f t="shared" si="45"/>
        <v>1</v>
      </c>
      <c r="E158" s="312">
        <f t="shared" si="45"/>
        <v>0</v>
      </c>
      <c r="F158" s="320">
        <f t="shared" si="45"/>
        <v>0</v>
      </c>
      <c r="G158" s="312">
        <f t="shared" si="45"/>
        <v>0</v>
      </c>
      <c r="H158" s="320">
        <f t="shared" si="45"/>
        <v>0</v>
      </c>
      <c r="I158" s="312">
        <f t="shared" si="45"/>
        <v>0</v>
      </c>
      <c r="J158" s="320">
        <f t="shared" si="45"/>
        <v>0</v>
      </c>
      <c r="K158" s="312">
        <f t="shared" si="45"/>
        <v>0</v>
      </c>
      <c r="L158" s="320">
        <f t="shared" si="45"/>
        <v>0</v>
      </c>
      <c r="M158" s="312">
        <f t="shared" si="45"/>
        <v>0</v>
      </c>
      <c r="N158" s="320">
        <f t="shared" si="45"/>
        <v>1</v>
      </c>
      <c r="O158" s="312">
        <f t="shared" si="45"/>
        <v>0</v>
      </c>
      <c r="P158" s="320">
        <f t="shared" si="45"/>
        <v>0</v>
      </c>
      <c r="Q158" s="312">
        <f t="shared" si="45"/>
        <v>0</v>
      </c>
      <c r="R158" s="320">
        <f t="shared" si="45"/>
        <v>0</v>
      </c>
      <c r="S158" s="312">
        <f t="shared" si="45"/>
        <v>0</v>
      </c>
      <c r="T158" s="320">
        <f t="shared" si="45"/>
        <v>0</v>
      </c>
      <c r="U158" s="312">
        <f t="shared" si="45"/>
        <v>0</v>
      </c>
      <c r="V158" s="320">
        <f t="shared" si="45"/>
        <v>0</v>
      </c>
      <c r="W158" s="312">
        <f t="shared" si="45"/>
        <v>0</v>
      </c>
      <c r="X158" s="320">
        <f t="shared" si="45"/>
        <v>0</v>
      </c>
      <c r="Y158" s="312">
        <f t="shared" si="45"/>
        <v>0</v>
      </c>
      <c r="Z158" s="320">
        <f t="shared" si="45"/>
        <v>0</v>
      </c>
      <c r="AA158" s="312">
        <f t="shared" si="45"/>
        <v>0</v>
      </c>
      <c r="AB158" s="320">
        <f t="shared" si="45"/>
        <v>0</v>
      </c>
      <c r="AC158" s="312">
        <f t="shared" si="45"/>
        <v>0</v>
      </c>
      <c r="AD158" s="320">
        <f t="shared" si="45"/>
        <v>0</v>
      </c>
      <c r="AE158" s="312">
        <f t="shared" si="45"/>
        <v>0</v>
      </c>
      <c r="AF158" s="320">
        <f t="shared" si="45"/>
        <v>0</v>
      </c>
      <c r="AG158" s="312">
        <f t="shared" si="45"/>
        <v>0</v>
      </c>
      <c r="AH158" s="320">
        <f t="shared" si="45"/>
        <v>0</v>
      </c>
      <c r="AI158" s="312">
        <f t="shared" si="45"/>
        <v>0</v>
      </c>
      <c r="AJ158" s="320">
        <f t="shared" si="45"/>
        <v>0</v>
      </c>
      <c r="AK158" s="312">
        <f t="shared" si="45"/>
        <v>0</v>
      </c>
      <c r="AL158" s="320">
        <f t="shared" si="45"/>
        <v>0</v>
      </c>
      <c r="AM158" s="312">
        <f t="shared" si="45"/>
        <v>0</v>
      </c>
      <c r="AN158" s="320">
        <f t="shared" si="45"/>
        <v>0</v>
      </c>
      <c r="AO158" s="312">
        <f t="shared" si="45"/>
        <v>0</v>
      </c>
      <c r="AP158" s="320">
        <f t="shared" si="45"/>
        <v>0</v>
      </c>
      <c r="AQ158" s="312">
        <f t="shared" si="45"/>
        <v>0</v>
      </c>
      <c r="AR158" s="325">
        <f t="shared" si="45"/>
        <v>4</v>
      </c>
      <c r="AS158" s="316">
        <f t="shared" si="45"/>
        <v>0</v>
      </c>
    </row>
    <row r="159" spans="1:45" ht="15.95" hidden="1" customHeight="1" outlineLevel="2" x14ac:dyDescent="0.15">
      <c r="A159" s="307" t="s">
        <v>232</v>
      </c>
      <c r="B159" s="319">
        <v>0</v>
      </c>
      <c r="C159" s="311">
        <v>0</v>
      </c>
      <c r="D159" s="319">
        <v>0</v>
      </c>
      <c r="E159" s="311">
        <v>0</v>
      </c>
      <c r="F159" s="319">
        <v>0</v>
      </c>
      <c r="G159" s="311">
        <v>0</v>
      </c>
      <c r="H159" s="319">
        <v>0</v>
      </c>
      <c r="I159" s="311">
        <v>0</v>
      </c>
      <c r="J159" s="319">
        <v>0</v>
      </c>
      <c r="K159" s="311">
        <v>0</v>
      </c>
      <c r="L159" s="319">
        <v>0</v>
      </c>
      <c r="M159" s="311">
        <v>0</v>
      </c>
      <c r="N159" s="319">
        <v>0</v>
      </c>
      <c r="O159" s="311">
        <v>0</v>
      </c>
      <c r="P159" s="319">
        <v>0</v>
      </c>
      <c r="Q159" s="311">
        <v>0</v>
      </c>
      <c r="R159" s="319">
        <v>0</v>
      </c>
      <c r="S159" s="311">
        <v>0</v>
      </c>
      <c r="T159" s="319">
        <v>0</v>
      </c>
      <c r="U159" s="311">
        <v>0</v>
      </c>
      <c r="V159" s="319">
        <v>0</v>
      </c>
      <c r="W159" s="311">
        <v>0</v>
      </c>
      <c r="X159" s="319">
        <v>0</v>
      </c>
      <c r="Y159" s="311">
        <v>0</v>
      </c>
      <c r="Z159" s="319">
        <v>0</v>
      </c>
      <c r="AA159" s="311">
        <v>0</v>
      </c>
      <c r="AB159" s="319">
        <v>0</v>
      </c>
      <c r="AC159" s="311">
        <v>0</v>
      </c>
      <c r="AD159" s="319">
        <v>0</v>
      </c>
      <c r="AE159" s="311">
        <v>0</v>
      </c>
      <c r="AF159" s="319">
        <v>0</v>
      </c>
      <c r="AG159" s="311">
        <v>0</v>
      </c>
      <c r="AH159" s="319">
        <v>0</v>
      </c>
      <c r="AI159" s="311">
        <v>0</v>
      </c>
      <c r="AJ159" s="319">
        <v>0</v>
      </c>
      <c r="AK159" s="311">
        <v>0</v>
      </c>
      <c r="AL159" s="319">
        <v>0</v>
      </c>
      <c r="AM159" s="311">
        <v>0</v>
      </c>
      <c r="AN159" s="319">
        <v>0</v>
      </c>
      <c r="AO159" s="311">
        <v>0</v>
      </c>
      <c r="AP159" s="319">
        <v>0</v>
      </c>
      <c r="AQ159" s="311">
        <v>0</v>
      </c>
      <c r="AR159" s="324">
        <f t="shared" si="41"/>
        <v>0</v>
      </c>
      <c r="AS159" s="323">
        <f t="shared" si="41"/>
        <v>0</v>
      </c>
    </row>
    <row r="160" spans="1:45" ht="15.95" hidden="1" customHeight="1" outlineLevel="2" x14ac:dyDescent="0.15">
      <c r="A160" s="307" t="s">
        <v>233</v>
      </c>
      <c r="B160" s="319">
        <v>0</v>
      </c>
      <c r="C160" s="311">
        <v>0</v>
      </c>
      <c r="D160" s="319">
        <v>0</v>
      </c>
      <c r="E160" s="311">
        <v>0</v>
      </c>
      <c r="F160" s="319">
        <v>0</v>
      </c>
      <c r="G160" s="311">
        <v>0</v>
      </c>
      <c r="H160" s="319">
        <v>0</v>
      </c>
      <c r="I160" s="311">
        <v>0</v>
      </c>
      <c r="J160" s="319">
        <v>0</v>
      </c>
      <c r="K160" s="311">
        <v>0</v>
      </c>
      <c r="L160" s="319">
        <v>0</v>
      </c>
      <c r="M160" s="311">
        <v>0</v>
      </c>
      <c r="N160" s="319">
        <v>0</v>
      </c>
      <c r="O160" s="311">
        <v>0</v>
      </c>
      <c r="P160" s="319">
        <v>0</v>
      </c>
      <c r="Q160" s="311">
        <v>0</v>
      </c>
      <c r="R160" s="319">
        <v>0</v>
      </c>
      <c r="S160" s="311">
        <v>0</v>
      </c>
      <c r="T160" s="319">
        <v>0</v>
      </c>
      <c r="U160" s="311">
        <v>0</v>
      </c>
      <c r="V160" s="319">
        <v>0</v>
      </c>
      <c r="W160" s="311">
        <v>0</v>
      </c>
      <c r="X160" s="319">
        <v>0</v>
      </c>
      <c r="Y160" s="311">
        <v>0</v>
      </c>
      <c r="Z160" s="319">
        <v>0</v>
      </c>
      <c r="AA160" s="311">
        <v>0</v>
      </c>
      <c r="AB160" s="319">
        <v>0</v>
      </c>
      <c r="AC160" s="311">
        <v>0</v>
      </c>
      <c r="AD160" s="319">
        <v>0</v>
      </c>
      <c r="AE160" s="311">
        <v>0</v>
      </c>
      <c r="AF160" s="319">
        <v>0</v>
      </c>
      <c r="AG160" s="311">
        <v>0</v>
      </c>
      <c r="AH160" s="319">
        <v>0</v>
      </c>
      <c r="AI160" s="311">
        <v>0</v>
      </c>
      <c r="AJ160" s="319">
        <v>0</v>
      </c>
      <c r="AK160" s="311">
        <v>0</v>
      </c>
      <c r="AL160" s="319">
        <v>0</v>
      </c>
      <c r="AM160" s="311">
        <v>0</v>
      </c>
      <c r="AN160" s="319">
        <v>0</v>
      </c>
      <c r="AO160" s="311">
        <v>0</v>
      </c>
      <c r="AP160" s="319">
        <v>0</v>
      </c>
      <c r="AQ160" s="311">
        <v>0</v>
      </c>
      <c r="AR160" s="324">
        <f t="shared" si="41"/>
        <v>0</v>
      </c>
      <c r="AS160" s="323">
        <f t="shared" si="41"/>
        <v>0</v>
      </c>
    </row>
    <row r="161" spans="1:45" ht="15.95" customHeight="1" outlineLevel="1" collapsed="1" x14ac:dyDescent="0.15">
      <c r="A161" s="308" t="s">
        <v>234</v>
      </c>
      <c r="B161" s="320">
        <f>SUM(B159:B160)</f>
        <v>0</v>
      </c>
      <c r="C161" s="312">
        <f t="shared" ref="C161:AS161" si="46">SUM(C159:C160)</f>
        <v>0</v>
      </c>
      <c r="D161" s="320">
        <f t="shared" si="46"/>
        <v>0</v>
      </c>
      <c r="E161" s="312">
        <f t="shared" si="46"/>
        <v>0</v>
      </c>
      <c r="F161" s="320">
        <f t="shared" si="46"/>
        <v>0</v>
      </c>
      <c r="G161" s="312">
        <f t="shared" si="46"/>
        <v>0</v>
      </c>
      <c r="H161" s="320">
        <f t="shared" si="46"/>
        <v>0</v>
      </c>
      <c r="I161" s="312">
        <f t="shared" si="46"/>
        <v>0</v>
      </c>
      <c r="J161" s="320">
        <f t="shared" si="46"/>
        <v>0</v>
      </c>
      <c r="K161" s="312">
        <f t="shared" si="46"/>
        <v>0</v>
      </c>
      <c r="L161" s="320">
        <f t="shared" si="46"/>
        <v>0</v>
      </c>
      <c r="M161" s="312">
        <f t="shared" si="46"/>
        <v>0</v>
      </c>
      <c r="N161" s="320">
        <f t="shared" si="46"/>
        <v>0</v>
      </c>
      <c r="O161" s="312">
        <f t="shared" si="46"/>
        <v>0</v>
      </c>
      <c r="P161" s="320">
        <f t="shared" si="46"/>
        <v>0</v>
      </c>
      <c r="Q161" s="312">
        <f t="shared" si="46"/>
        <v>0</v>
      </c>
      <c r="R161" s="320">
        <f t="shared" si="46"/>
        <v>0</v>
      </c>
      <c r="S161" s="312">
        <f t="shared" si="46"/>
        <v>0</v>
      </c>
      <c r="T161" s="320">
        <f t="shared" si="46"/>
        <v>0</v>
      </c>
      <c r="U161" s="312">
        <f t="shared" si="46"/>
        <v>0</v>
      </c>
      <c r="V161" s="320">
        <f t="shared" si="46"/>
        <v>0</v>
      </c>
      <c r="W161" s="312">
        <f t="shared" si="46"/>
        <v>0</v>
      </c>
      <c r="X161" s="320">
        <f t="shared" si="46"/>
        <v>0</v>
      </c>
      <c r="Y161" s="312">
        <f t="shared" si="46"/>
        <v>0</v>
      </c>
      <c r="Z161" s="320">
        <f t="shared" si="46"/>
        <v>0</v>
      </c>
      <c r="AA161" s="312">
        <f t="shared" si="46"/>
        <v>0</v>
      </c>
      <c r="AB161" s="320">
        <f t="shared" si="46"/>
        <v>0</v>
      </c>
      <c r="AC161" s="312">
        <f t="shared" si="46"/>
        <v>0</v>
      </c>
      <c r="AD161" s="320">
        <f t="shared" si="46"/>
        <v>0</v>
      </c>
      <c r="AE161" s="312">
        <f t="shared" si="46"/>
        <v>0</v>
      </c>
      <c r="AF161" s="320">
        <f t="shared" si="46"/>
        <v>0</v>
      </c>
      <c r="AG161" s="312">
        <f t="shared" si="46"/>
        <v>0</v>
      </c>
      <c r="AH161" s="320">
        <f t="shared" si="46"/>
        <v>0</v>
      </c>
      <c r="AI161" s="312">
        <f t="shared" si="46"/>
        <v>0</v>
      </c>
      <c r="AJ161" s="320">
        <f t="shared" si="46"/>
        <v>0</v>
      </c>
      <c r="AK161" s="312">
        <f t="shared" si="46"/>
        <v>0</v>
      </c>
      <c r="AL161" s="320">
        <f t="shared" si="46"/>
        <v>0</v>
      </c>
      <c r="AM161" s="312">
        <f t="shared" si="46"/>
        <v>0</v>
      </c>
      <c r="AN161" s="320">
        <f t="shared" si="46"/>
        <v>0</v>
      </c>
      <c r="AO161" s="312">
        <f t="shared" si="46"/>
        <v>0</v>
      </c>
      <c r="AP161" s="320">
        <f t="shared" si="46"/>
        <v>0</v>
      </c>
      <c r="AQ161" s="312">
        <f t="shared" si="46"/>
        <v>0</v>
      </c>
      <c r="AR161" s="325">
        <f t="shared" si="46"/>
        <v>0</v>
      </c>
      <c r="AS161" s="316">
        <f t="shared" si="46"/>
        <v>0</v>
      </c>
    </row>
    <row r="162" spans="1:45" ht="15.95" customHeight="1" x14ac:dyDescent="0.15">
      <c r="A162" s="309" t="s">
        <v>235</v>
      </c>
      <c r="B162" s="321">
        <f>SUM(B161,B158)</f>
        <v>2</v>
      </c>
      <c r="C162" s="313">
        <f t="shared" ref="C162:AS162" si="47">SUM(C161,C158)</f>
        <v>0</v>
      </c>
      <c r="D162" s="321">
        <f t="shared" si="47"/>
        <v>1</v>
      </c>
      <c r="E162" s="313">
        <f t="shared" si="47"/>
        <v>0</v>
      </c>
      <c r="F162" s="321">
        <f t="shared" si="47"/>
        <v>0</v>
      </c>
      <c r="G162" s="313">
        <f t="shared" si="47"/>
        <v>0</v>
      </c>
      <c r="H162" s="321">
        <f t="shared" si="47"/>
        <v>0</v>
      </c>
      <c r="I162" s="313">
        <f t="shared" si="47"/>
        <v>0</v>
      </c>
      <c r="J162" s="321">
        <f t="shared" si="47"/>
        <v>0</v>
      </c>
      <c r="K162" s="313">
        <f t="shared" si="47"/>
        <v>0</v>
      </c>
      <c r="L162" s="321">
        <f t="shared" si="47"/>
        <v>0</v>
      </c>
      <c r="M162" s="313">
        <f t="shared" si="47"/>
        <v>0</v>
      </c>
      <c r="N162" s="321">
        <f t="shared" si="47"/>
        <v>1</v>
      </c>
      <c r="O162" s="313">
        <f t="shared" si="47"/>
        <v>0</v>
      </c>
      <c r="P162" s="321">
        <f t="shared" si="47"/>
        <v>0</v>
      </c>
      <c r="Q162" s="313">
        <f t="shared" si="47"/>
        <v>0</v>
      </c>
      <c r="R162" s="321">
        <f t="shared" si="47"/>
        <v>0</v>
      </c>
      <c r="S162" s="313">
        <f t="shared" si="47"/>
        <v>0</v>
      </c>
      <c r="T162" s="321">
        <f t="shared" si="47"/>
        <v>0</v>
      </c>
      <c r="U162" s="313">
        <f t="shared" si="47"/>
        <v>0</v>
      </c>
      <c r="V162" s="321">
        <f t="shared" si="47"/>
        <v>0</v>
      </c>
      <c r="W162" s="313">
        <f t="shared" si="47"/>
        <v>0</v>
      </c>
      <c r="X162" s="321">
        <f t="shared" si="47"/>
        <v>0</v>
      </c>
      <c r="Y162" s="313">
        <f t="shared" si="47"/>
        <v>0</v>
      </c>
      <c r="Z162" s="321">
        <f t="shared" si="47"/>
        <v>0</v>
      </c>
      <c r="AA162" s="313">
        <f t="shared" si="47"/>
        <v>0</v>
      </c>
      <c r="AB162" s="321">
        <f t="shared" si="47"/>
        <v>0</v>
      </c>
      <c r="AC162" s="313">
        <f t="shared" si="47"/>
        <v>0</v>
      </c>
      <c r="AD162" s="321">
        <f t="shared" si="47"/>
        <v>0</v>
      </c>
      <c r="AE162" s="313">
        <f t="shared" si="47"/>
        <v>0</v>
      </c>
      <c r="AF162" s="321">
        <f t="shared" si="47"/>
        <v>0</v>
      </c>
      <c r="AG162" s="313">
        <f t="shared" si="47"/>
        <v>0</v>
      </c>
      <c r="AH162" s="321">
        <f t="shared" si="47"/>
        <v>0</v>
      </c>
      <c r="AI162" s="313">
        <f t="shared" si="47"/>
        <v>0</v>
      </c>
      <c r="AJ162" s="321">
        <f t="shared" si="47"/>
        <v>0</v>
      </c>
      <c r="AK162" s="313">
        <f t="shared" si="47"/>
        <v>0</v>
      </c>
      <c r="AL162" s="321">
        <f t="shared" si="47"/>
        <v>0</v>
      </c>
      <c r="AM162" s="313">
        <f t="shared" si="47"/>
        <v>0</v>
      </c>
      <c r="AN162" s="321">
        <f t="shared" si="47"/>
        <v>0</v>
      </c>
      <c r="AO162" s="313">
        <f t="shared" si="47"/>
        <v>0</v>
      </c>
      <c r="AP162" s="321">
        <f t="shared" si="47"/>
        <v>0</v>
      </c>
      <c r="AQ162" s="313">
        <f t="shared" si="47"/>
        <v>0</v>
      </c>
      <c r="AR162" s="326">
        <f t="shared" si="47"/>
        <v>4</v>
      </c>
      <c r="AS162" s="317">
        <f t="shared" si="47"/>
        <v>0</v>
      </c>
    </row>
    <row r="163" spans="1:45" ht="15.95" hidden="1" customHeight="1" outlineLevel="2" x14ac:dyDescent="0.15">
      <c r="A163" s="307" t="s">
        <v>236</v>
      </c>
      <c r="B163" s="319">
        <v>0</v>
      </c>
      <c r="C163" s="311">
        <v>0</v>
      </c>
      <c r="D163" s="319">
        <v>0</v>
      </c>
      <c r="E163" s="311">
        <v>0</v>
      </c>
      <c r="F163" s="319">
        <v>0</v>
      </c>
      <c r="G163" s="311">
        <v>0</v>
      </c>
      <c r="H163" s="319">
        <v>0</v>
      </c>
      <c r="I163" s="311">
        <v>0</v>
      </c>
      <c r="J163" s="319">
        <v>0</v>
      </c>
      <c r="K163" s="311">
        <v>0</v>
      </c>
      <c r="L163" s="319">
        <v>0</v>
      </c>
      <c r="M163" s="311">
        <v>0</v>
      </c>
      <c r="N163" s="319">
        <v>0</v>
      </c>
      <c r="O163" s="311">
        <v>0</v>
      </c>
      <c r="P163" s="319">
        <v>0</v>
      </c>
      <c r="Q163" s="311">
        <v>0</v>
      </c>
      <c r="R163" s="319">
        <v>0</v>
      </c>
      <c r="S163" s="311">
        <v>0</v>
      </c>
      <c r="T163" s="319">
        <v>0</v>
      </c>
      <c r="U163" s="311">
        <v>0</v>
      </c>
      <c r="V163" s="319">
        <v>0</v>
      </c>
      <c r="W163" s="311">
        <v>0</v>
      </c>
      <c r="X163" s="319">
        <v>0</v>
      </c>
      <c r="Y163" s="311">
        <v>0</v>
      </c>
      <c r="Z163" s="319">
        <v>0</v>
      </c>
      <c r="AA163" s="311">
        <v>0</v>
      </c>
      <c r="AB163" s="319">
        <v>0</v>
      </c>
      <c r="AC163" s="311">
        <v>0</v>
      </c>
      <c r="AD163" s="319">
        <v>0</v>
      </c>
      <c r="AE163" s="311">
        <v>0</v>
      </c>
      <c r="AF163" s="319">
        <v>0</v>
      </c>
      <c r="AG163" s="311">
        <v>0</v>
      </c>
      <c r="AH163" s="319">
        <v>0</v>
      </c>
      <c r="AI163" s="311">
        <v>0</v>
      </c>
      <c r="AJ163" s="319">
        <v>0</v>
      </c>
      <c r="AK163" s="311">
        <v>0</v>
      </c>
      <c r="AL163" s="319">
        <v>0</v>
      </c>
      <c r="AM163" s="311">
        <v>0</v>
      </c>
      <c r="AN163" s="319">
        <v>0</v>
      </c>
      <c r="AO163" s="311">
        <v>0</v>
      </c>
      <c r="AP163" s="319">
        <v>0</v>
      </c>
      <c r="AQ163" s="311">
        <v>0</v>
      </c>
      <c r="AR163" s="324">
        <f t="shared" si="41"/>
        <v>0</v>
      </c>
      <c r="AS163" s="323">
        <f t="shared" si="41"/>
        <v>0</v>
      </c>
    </row>
    <row r="164" spans="1:45" ht="15.95" customHeight="1" outlineLevel="1" collapsed="1" x14ac:dyDescent="0.15">
      <c r="A164" s="308" t="s">
        <v>237</v>
      </c>
      <c r="B164" s="320">
        <f>SUM(B163)</f>
        <v>0</v>
      </c>
      <c r="C164" s="312">
        <f t="shared" ref="C164:AS164" si="48">SUM(C163)</f>
        <v>0</v>
      </c>
      <c r="D164" s="320">
        <f t="shared" si="48"/>
        <v>0</v>
      </c>
      <c r="E164" s="312">
        <f t="shared" si="48"/>
        <v>0</v>
      </c>
      <c r="F164" s="320">
        <f t="shared" si="48"/>
        <v>0</v>
      </c>
      <c r="G164" s="312">
        <f t="shared" si="48"/>
        <v>0</v>
      </c>
      <c r="H164" s="320">
        <f t="shared" si="48"/>
        <v>0</v>
      </c>
      <c r="I164" s="312">
        <f t="shared" si="48"/>
        <v>0</v>
      </c>
      <c r="J164" s="320">
        <f t="shared" si="48"/>
        <v>0</v>
      </c>
      <c r="K164" s="312">
        <f t="shared" si="48"/>
        <v>0</v>
      </c>
      <c r="L164" s="320">
        <f t="shared" si="48"/>
        <v>0</v>
      </c>
      <c r="M164" s="312">
        <f t="shared" si="48"/>
        <v>0</v>
      </c>
      <c r="N164" s="320">
        <f t="shared" si="48"/>
        <v>0</v>
      </c>
      <c r="O164" s="312">
        <f t="shared" si="48"/>
        <v>0</v>
      </c>
      <c r="P164" s="320">
        <f t="shared" si="48"/>
        <v>0</v>
      </c>
      <c r="Q164" s="312">
        <f t="shared" si="48"/>
        <v>0</v>
      </c>
      <c r="R164" s="320">
        <f t="shared" si="48"/>
        <v>0</v>
      </c>
      <c r="S164" s="312">
        <f t="shared" si="48"/>
        <v>0</v>
      </c>
      <c r="T164" s="320">
        <f t="shared" si="48"/>
        <v>0</v>
      </c>
      <c r="U164" s="312">
        <f t="shared" si="48"/>
        <v>0</v>
      </c>
      <c r="V164" s="320">
        <f t="shared" si="48"/>
        <v>0</v>
      </c>
      <c r="W164" s="312">
        <f t="shared" si="48"/>
        <v>0</v>
      </c>
      <c r="X164" s="320">
        <f t="shared" si="48"/>
        <v>0</v>
      </c>
      <c r="Y164" s="312">
        <f t="shared" si="48"/>
        <v>0</v>
      </c>
      <c r="Z164" s="320">
        <f t="shared" si="48"/>
        <v>0</v>
      </c>
      <c r="AA164" s="312">
        <f t="shared" si="48"/>
        <v>0</v>
      </c>
      <c r="AB164" s="320">
        <f t="shared" si="48"/>
        <v>0</v>
      </c>
      <c r="AC164" s="312">
        <f t="shared" si="48"/>
        <v>0</v>
      </c>
      <c r="AD164" s="320">
        <f t="shared" si="48"/>
        <v>0</v>
      </c>
      <c r="AE164" s="312">
        <f t="shared" si="48"/>
        <v>0</v>
      </c>
      <c r="AF164" s="320">
        <f t="shared" si="48"/>
        <v>0</v>
      </c>
      <c r="AG164" s="312">
        <f t="shared" si="48"/>
        <v>0</v>
      </c>
      <c r="AH164" s="320">
        <f t="shared" si="48"/>
        <v>0</v>
      </c>
      <c r="AI164" s="312">
        <f t="shared" si="48"/>
        <v>0</v>
      </c>
      <c r="AJ164" s="320">
        <f t="shared" si="48"/>
        <v>0</v>
      </c>
      <c r="AK164" s="312">
        <f t="shared" si="48"/>
        <v>0</v>
      </c>
      <c r="AL164" s="320">
        <f t="shared" si="48"/>
        <v>0</v>
      </c>
      <c r="AM164" s="312">
        <f t="shared" si="48"/>
        <v>0</v>
      </c>
      <c r="AN164" s="320">
        <f t="shared" si="48"/>
        <v>0</v>
      </c>
      <c r="AO164" s="312">
        <f t="shared" si="48"/>
        <v>0</v>
      </c>
      <c r="AP164" s="320">
        <f t="shared" si="48"/>
        <v>0</v>
      </c>
      <c r="AQ164" s="312">
        <f t="shared" si="48"/>
        <v>0</v>
      </c>
      <c r="AR164" s="325">
        <f t="shared" si="48"/>
        <v>0</v>
      </c>
      <c r="AS164" s="316">
        <f t="shared" si="48"/>
        <v>0</v>
      </c>
    </row>
    <row r="165" spans="1:45" ht="15.95" hidden="1" customHeight="1" outlineLevel="2" x14ac:dyDescent="0.15">
      <c r="A165" s="307" t="s">
        <v>238</v>
      </c>
      <c r="B165" s="319">
        <v>0</v>
      </c>
      <c r="C165" s="311">
        <v>0</v>
      </c>
      <c r="D165" s="319">
        <v>0</v>
      </c>
      <c r="E165" s="311">
        <v>0</v>
      </c>
      <c r="F165" s="319">
        <v>0</v>
      </c>
      <c r="G165" s="311">
        <v>0</v>
      </c>
      <c r="H165" s="319">
        <v>0</v>
      </c>
      <c r="I165" s="311">
        <v>0</v>
      </c>
      <c r="J165" s="319">
        <v>0</v>
      </c>
      <c r="K165" s="311">
        <v>0</v>
      </c>
      <c r="L165" s="319">
        <v>0</v>
      </c>
      <c r="M165" s="311">
        <v>0</v>
      </c>
      <c r="N165" s="319">
        <v>0</v>
      </c>
      <c r="O165" s="311">
        <v>0</v>
      </c>
      <c r="P165" s="319">
        <v>0</v>
      </c>
      <c r="Q165" s="311">
        <v>0</v>
      </c>
      <c r="R165" s="319">
        <v>0</v>
      </c>
      <c r="S165" s="311">
        <v>0</v>
      </c>
      <c r="T165" s="319">
        <v>0</v>
      </c>
      <c r="U165" s="311">
        <v>0</v>
      </c>
      <c r="V165" s="319">
        <v>0</v>
      </c>
      <c r="W165" s="311">
        <v>0</v>
      </c>
      <c r="X165" s="319">
        <v>0</v>
      </c>
      <c r="Y165" s="311">
        <v>0</v>
      </c>
      <c r="Z165" s="319">
        <v>0</v>
      </c>
      <c r="AA165" s="311">
        <v>0</v>
      </c>
      <c r="AB165" s="319">
        <v>0</v>
      </c>
      <c r="AC165" s="311">
        <v>0</v>
      </c>
      <c r="AD165" s="319">
        <v>0</v>
      </c>
      <c r="AE165" s="311">
        <v>0</v>
      </c>
      <c r="AF165" s="319">
        <v>0</v>
      </c>
      <c r="AG165" s="311">
        <v>0</v>
      </c>
      <c r="AH165" s="319">
        <v>0</v>
      </c>
      <c r="AI165" s="311">
        <v>0</v>
      </c>
      <c r="AJ165" s="319">
        <v>0</v>
      </c>
      <c r="AK165" s="311">
        <v>0</v>
      </c>
      <c r="AL165" s="319">
        <v>0</v>
      </c>
      <c r="AM165" s="311">
        <v>0</v>
      </c>
      <c r="AN165" s="319">
        <v>0</v>
      </c>
      <c r="AO165" s="311">
        <v>0</v>
      </c>
      <c r="AP165" s="319">
        <v>0</v>
      </c>
      <c r="AQ165" s="311">
        <v>0</v>
      </c>
      <c r="AR165" s="324">
        <f t="shared" si="41"/>
        <v>0</v>
      </c>
      <c r="AS165" s="323">
        <f t="shared" si="41"/>
        <v>0</v>
      </c>
    </row>
    <row r="166" spans="1:45" ht="15.95" hidden="1" customHeight="1" outlineLevel="2" x14ac:dyDescent="0.15">
      <c r="A166" s="307" t="s">
        <v>239</v>
      </c>
      <c r="B166" s="319">
        <v>0</v>
      </c>
      <c r="C166" s="311">
        <v>0</v>
      </c>
      <c r="D166" s="319">
        <v>0</v>
      </c>
      <c r="E166" s="311">
        <v>0</v>
      </c>
      <c r="F166" s="319">
        <v>0</v>
      </c>
      <c r="G166" s="311">
        <v>0</v>
      </c>
      <c r="H166" s="319">
        <v>0</v>
      </c>
      <c r="I166" s="311">
        <v>0</v>
      </c>
      <c r="J166" s="319">
        <v>0</v>
      </c>
      <c r="K166" s="311">
        <v>0</v>
      </c>
      <c r="L166" s="319">
        <v>0</v>
      </c>
      <c r="M166" s="311">
        <v>0</v>
      </c>
      <c r="N166" s="319">
        <v>0</v>
      </c>
      <c r="O166" s="311">
        <v>0</v>
      </c>
      <c r="P166" s="319">
        <v>0</v>
      </c>
      <c r="Q166" s="311">
        <v>0</v>
      </c>
      <c r="R166" s="319">
        <v>0</v>
      </c>
      <c r="S166" s="311">
        <v>0</v>
      </c>
      <c r="T166" s="319">
        <v>0</v>
      </c>
      <c r="U166" s="311">
        <v>0</v>
      </c>
      <c r="V166" s="319">
        <v>0</v>
      </c>
      <c r="W166" s="311">
        <v>0</v>
      </c>
      <c r="X166" s="319">
        <v>0</v>
      </c>
      <c r="Y166" s="311">
        <v>0</v>
      </c>
      <c r="Z166" s="319">
        <v>0</v>
      </c>
      <c r="AA166" s="311">
        <v>0</v>
      </c>
      <c r="AB166" s="319">
        <v>0</v>
      </c>
      <c r="AC166" s="311">
        <v>0</v>
      </c>
      <c r="AD166" s="319">
        <v>0</v>
      </c>
      <c r="AE166" s="311">
        <v>0</v>
      </c>
      <c r="AF166" s="319">
        <v>0</v>
      </c>
      <c r="AG166" s="311">
        <v>0</v>
      </c>
      <c r="AH166" s="319">
        <v>0</v>
      </c>
      <c r="AI166" s="311">
        <v>0</v>
      </c>
      <c r="AJ166" s="319">
        <v>0</v>
      </c>
      <c r="AK166" s="311">
        <v>0</v>
      </c>
      <c r="AL166" s="319">
        <v>0</v>
      </c>
      <c r="AM166" s="311">
        <v>0</v>
      </c>
      <c r="AN166" s="319">
        <v>0</v>
      </c>
      <c r="AO166" s="311">
        <v>0</v>
      </c>
      <c r="AP166" s="319">
        <v>0</v>
      </c>
      <c r="AQ166" s="311">
        <v>0</v>
      </c>
      <c r="AR166" s="324">
        <f t="shared" ref="AR166:AS181" si="49">SUM(B166,D166,F166,H166,J166,L166,N166,P166,R166,T166,V166,X166,Z166,AB166,AD166,AF166,AH166,AJ166,AL166,AN166,AP166)</f>
        <v>0</v>
      </c>
      <c r="AS166" s="323">
        <f t="shared" si="49"/>
        <v>0</v>
      </c>
    </row>
    <row r="167" spans="1:45" ht="15.95" customHeight="1" outlineLevel="1" collapsed="1" x14ac:dyDescent="0.15">
      <c r="A167" s="308" t="s">
        <v>240</v>
      </c>
      <c r="B167" s="320">
        <f>SUM(B165:B166)</f>
        <v>0</v>
      </c>
      <c r="C167" s="312">
        <f t="shared" ref="C167:AS167" si="50">SUM(C165:C166)</f>
        <v>0</v>
      </c>
      <c r="D167" s="320">
        <f t="shared" si="50"/>
        <v>0</v>
      </c>
      <c r="E167" s="312">
        <f t="shared" si="50"/>
        <v>0</v>
      </c>
      <c r="F167" s="320">
        <f t="shared" si="50"/>
        <v>0</v>
      </c>
      <c r="G167" s="312">
        <f t="shared" si="50"/>
        <v>0</v>
      </c>
      <c r="H167" s="320">
        <f t="shared" si="50"/>
        <v>0</v>
      </c>
      <c r="I167" s="312">
        <f t="shared" si="50"/>
        <v>0</v>
      </c>
      <c r="J167" s="320">
        <f t="shared" si="50"/>
        <v>0</v>
      </c>
      <c r="K167" s="312">
        <f t="shared" si="50"/>
        <v>0</v>
      </c>
      <c r="L167" s="320">
        <f t="shared" si="50"/>
        <v>0</v>
      </c>
      <c r="M167" s="312">
        <f t="shared" si="50"/>
        <v>0</v>
      </c>
      <c r="N167" s="320">
        <f t="shared" si="50"/>
        <v>0</v>
      </c>
      <c r="O167" s="312">
        <f t="shared" si="50"/>
        <v>0</v>
      </c>
      <c r="P167" s="320">
        <f t="shared" si="50"/>
        <v>0</v>
      </c>
      <c r="Q167" s="312">
        <f t="shared" si="50"/>
        <v>0</v>
      </c>
      <c r="R167" s="320">
        <f t="shared" si="50"/>
        <v>0</v>
      </c>
      <c r="S167" s="312">
        <f t="shared" si="50"/>
        <v>0</v>
      </c>
      <c r="T167" s="320">
        <f t="shared" si="50"/>
        <v>0</v>
      </c>
      <c r="U167" s="312">
        <f t="shared" si="50"/>
        <v>0</v>
      </c>
      <c r="V167" s="320">
        <f t="shared" si="50"/>
        <v>0</v>
      </c>
      <c r="W167" s="312">
        <f t="shared" si="50"/>
        <v>0</v>
      </c>
      <c r="X167" s="320">
        <f t="shared" si="50"/>
        <v>0</v>
      </c>
      <c r="Y167" s="312">
        <f t="shared" si="50"/>
        <v>0</v>
      </c>
      <c r="Z167" s="320">
        <f t="shared" si="50"/>
        <v>0</v>
      </c>
      <c r="AA167" s="312">
        <f t="shared" si="50"/>
        <v>0</v>
      </c>
      <c r="AB167" s="320">
        <f t="shared" si="50"/>
        <v>0</v>
      </c>
      <c r="AC167" s="312">
        <f t="shared" si="50"/>
        <v>0</v>
      </c>
      <c r="AD167" s="320">
        <f t="shared" si="50"/>
        <v>0</v>
      </c>
      <c r="AE167" s="312">
        <f t="shared" si="50"/>
        <v>0</v>
      </c>
      <c r="AF167" s="320">
        <f t="shared" si="50"/>
        <v>0</v>
      </c>
      <c r="AG167" s="312">
        <f t="shared" si="50"/>
        <v>0</v>
      </c>
      <c r="AH167" s="320">
        <f t="shared" si="50"/>
        <v>0</v>
      </c>
      <c r="AI167" s="312">
        <f t="shared" si="50"/>
        <v>0</v>
      </c>
      <c r="AJ167" s="320">
        <f t="shared" si="50"/>
        <v>0</v>
      </c>
      <c r="AK167" s="312">
        <f t="shared" si="50"/>
        <v>0</v>
      </c>
      <c r="AL167" s="320">
        <f t="shared" si="50"/>
        <v>0</v>
      </c>
      <c r="AM167" s="312">
        <f t="shared" si="50"/>
        <v>0</v>
      </c>
      <c r="AN167" s="320">
        <f t="shared" si="50"/>
        <v>0</v>
      </c>
      <c r="AO167" s="312">
        <f t="shared" si="50"/>
        <v>0</v>
      </c>
      <c r="AP167" s="320">
        <f t="shared" si="50"/>
        <v>0</v>
      </c>
      <c r="AQ167" s="312">
        <f t="shared" si="50"/>
        <v>0</v>
      </c>
      <c r="AR167" s="325">
        <f t="shared" si="50"/>
        <v>0</v>
      </c>
      <c r="AS167" s="316">
        <f t="shared" si="50"/>
        <v>0</v>
      </c>
    </row>
    <row r="168" spans="1:45" ht="15.95" customHeight="1" x14ac:dyDescent="0.15">
      <c r="A168" s="309" t="s">
        <v>241</v>
      </c>
      <c r="B168" s="321">
        <f>SUM(B167,B164)</f>
        <v>0</v>
      </c>
      <c r="C168" s="313">
        <f t="shared" ref="C168:AS168" si="51">SUM(C167,C164)</f>
        <v>0</v>
      </c>
      <c r="D168" s="321">
        <f t="shared" si="51"/>
        <v>0</v>
      </c>
      <c r="E168" s="313">
        <f t="shared" si="51"/>
        <v>0</v>
      </c>
      <c r="F168" s="321">
        <f t="shared" si="51"/>
        <v>0</v>
      </c>
      <c r="G168" s="313">
        <f t="shared" si="51"/>
        <v>0</v>
      </c>
      <c r="H168" s="321">
        <f t="shared" si="51"/>
        <v>0</v>
      </c>
      <c r="I168" s="313">
        <f t="shared" si="51"/>
        <v>0</v>
      </c>
      <c r="J168" s="321">
        <f t="shared" si="51"/>
        <v>0</v>
      </c>
      <c r="K168" s="313">
        <f t="shared" si="51"/>
        <v>0</v>
      </c>
      <c r="L168" s="321">
        <f t="shared" si="51"/>
        <v>0</v>
      </c>
      <c r="M168" s="313">
        <f t="shared" si="51"/>
        <v>0</v>
      </c>
      <c r="N168" s="321">
        <f t="shared" si="51"/>
        <v>0</v>
      </c>
      <c r="O168" s="313">
        <f t="shared" si="51"/>
        <v>0</v>
      </c>
      <c r="P168" s="321">
        <f t="shared" si="51"/>
        <v>0</v>
      </c>
      <c r="Q168" s="313">
        <f t="shared" si="51"/>
        <v>0</v>
      </c>
      <c r="R168" s="321">
        <f t="shared" si="51"/>
        <v>0</v>
      </c>
      <c r="S168" s="313">
        <f t="shared" si="51"/>
        <v>0</v>
      </c>
      <c r="T168" s="321">
        <f t="shared" si="51"/>
        <v>0</v>
      </c>
      <c r="U168" s="313">
        <f t="shared" si="51"/>
        <v>0</v>
      </c>
      <c r="V168" s="321">
        <f t="shared" si="51"/>
        <v>0</v>
      </c>
      <c r="W168" s="313">
        <f t="shared" si="51"/>
        <v>0</v>
      </c>
      <c r="X168" s="321">
        <f t="shared" si="51"/>
        <v>0</v>
      </c>
      <c r="Y168" s="313">
        <f t="shared" si="51"/>
        <v>0</v>
      </c>
      <c r="Z168" s="321">
        <f t="shared" si="51"/>
        <v>0</v>
      </c>
      <c r="AA168" s="313">
        <f t="shared" si="51"/>
        <v>0</v>
      </c>
      <c r="AB168" s="321">
        <f t="shared" si="51"/>
        <v>0</v>
      </c>
      <c r="AC168" s="313">
        <f t="shared" si="51"/>
        <v>0</v>
      </c>
      <c r="AD168" s="321">
        <f t="shared" si="51"/>
        <v>0</v>
      </c>
      <c r="AE168" s="313">
        <f t="shared" si="51"/>
        <v>0</v>
      </c>
      <c r="AF168" s="321">
        <f t="shared" si="51"/>
        <v>0</v>
      </c>
      <c r="AG168" s="313">
        <f t="shared" si="51"/>
        <v>0</v>
      </c>
      <c r="AH168" s="321">
        <f t="shared" si="51"/>
        <v>0</v>
      </c>
      <c r="AI168" s="313">
        <f t="shared" si="51"/>
        <v>0</v>
      </c>
      <c r="AJ168" s="321">
        <f t="shared" si="51"/>
        <v>0</v>
      </c>
      <c r="AK168" s="313">
        <f t="shared" si="51"/>
        <v>0</v>
      </c>
      <c r="AL168" s="321">
        <f t="shared" si="51"/>
        <v>0</v>
      </c>
      <c r="AM168" s="313">
        <f t="shared" si="51"/>
        <v>0</v>
      </c>
      <c r="AN168" s="321">
        <f t="shared" si="51"/>
        <v>0</v>
      </c>
      <c r="AO168" s="313">
        <f t="shared" si="51"/>
        <v>0</v>
      </c>
      <c r="AP168" s="321">
        <f t="shared" si="51"/>
        <v>0</v>
      </c>
      <c r="AQ168" s="313">
        <f t="shared" si="51"/>
        <v>0</v>
      </c>
      <c r="AR168" s="326">
        <f t="shared" si="51"/>
        <v>0</v>
      </c>
      <c r="AS168" s="317">
        <f t="shared" si="51"/>
        <v>0</v>
      </c>
    </row>
    <row r="169" spans="1:45" ht="15.95" hidden="1" customHeight="1" outlineLevel="2" x14ac:dyDescent="0.15">
      <c r="A169" s="307" t="s">
        <v>242</v>
      </c>
      <c r="B169" s="319">
        <v>0</v>
      </c>
      <c r="C169" s="311">
        <v>0</v>
      </c>
      <c r="D169" s="319">
        <v>0</v>
      </c>
      <c r="E169" s="311">
        <v>0</v>
      </c>
      <c r="F169" s="319">
        <v>0</v>
      </c>
      <c r="G169" s="311">
        <v>0</v>
      </c>
      <c r="H169" s="319">
        <v>0</v>
      </c>
      <c r="I169" s="311">
        <v>0</v>
      </c>
      <c r="J169" s="319">
        <v>0</v>
      </c>
      <c r="K169" s="311">
        <v>0</v>
      </c>
      <c r="L169" s="319">
        <v>0</v>
      </c>
      <c r="M169" s="311">
        <v>0</v>
      </c>
      <c r="N169" s="319">
        <v>0</v>
      </c>
      <c r="O169" s="311">
        <v>0</v>
      </c>
      <c r="P169" s="319">
        <v>0</v>
      </c>
      <c r="Q169" s="311">
        <v>0</v>
      </c>
      <c r="R169" s="319">
        <v>0</v>
      </c>
      <c r="S169" s="311">
        <v>0</v>
      </c>
      <c r="T169" s="319">
        <v>0</v>
      </c>
      <c r="U169" s="311">
        <v>0</v>
      </c>
      <c r="V169" s="319">
        <v>0</v>
      </c>
      <c r="W169" s="311">
        <v>0</v>
      </c>
      <c r="X169" s="319">
        <v>0</v>
      </c>
      <c r="Y169" s="311">
        <v>0</v>
      </c>
      <c r="Z169" s="319">
        <v>0</v>
      </c>
      <c r="AA169" s="311">
        <v>0</v>
      </c>
      <c r="AB169" s="319">
        <v>0</v>
      </c>
      <c r="AC169" s="311">
        <v>0</v>
      </c>
      <c r="AD169" s="319">
        <v>0</v>
      </c>
      <c r="AE169" s="311">
        <v>0</v>
      </c>
      <c r="AF169" s="319">
        <v>0</v>
      </c>
      <c r="AG169" s="311">
        <v>0</v>
      </c>
      <c r="AH169" s="319">
        <v>0</v>
      </c>
      <c r="AI169" s="311">
        <v>0</v>
      </c>
      <c r="AJ169" s="319">
        <v>0</v>
      </c>
      <c r="AK169" s="311">
        <v>0</v>
      </c>
      <c r="AL169" s="319">
        <v>0</v>
      </c>
      <c r="AM169" s="311">
        <v>0</v>
      </c>
      <c r="AN169" s="319">
        <v>0</v>
      </c>
      <c r="AO169" s="311">
        <v>0</v>
      </c>
      <c r="AP169" s="319">
        <v>0</v>
      </c>
      <c r="AQ169" s="311">
        <v>0</v>
      </c>
      <c r="AR169" s="324">
        <f t="shared" si="49"/>
        <v>0</v>
      </c>
      <c r="AS169" s="323">
        <f t="shared" si="49"/>
        <v>0</v>
      </c>
    </row>
    <row r="170" spans="1:45" ht="15.95" hidden="1" customHeight="1" outlineLevel="2" x14ac:dyDescent="0.15">
      <c r="A170" s="307" t="s">
        <v>243</v>
      </c>
      <c r="B170" s="319">
        <v>0</v>
      </c>
      <c r="C170" s="311">
        <v>0</v>
      </c>
      <c r="D170" s="319">
        <v>0</v>
      </c>
      <c r="E170" s="311">
        <v>0</v>
      </c>
      <c r="F170" s="319">
        <v>0</v>
      </c>
      <c r="G170" s="311">
        <v>0</v>
      </c>
      <c r="H170" s="319">
        <v>0</v>
      </c>
      <c r="I170" s="311">
        <v>0</v>
      </c>
      <c r="J170" s="319">
        <v>0</v>
      </c>
      <c r="K170" s="311">
        <v>0</v>
      </c>
      <c r="L170" s="319">
        <v>0</v>
      </c>
      <c r="M170" s="311">
        <v>0</v>
      </c>
      <c r="N170" s="319">
        <v>0</v>
      </c>
      <c r="O170" s="311">
        <v>0</v>
      </c>
      <c r="P170" s="319">
        <v>0</v>
      </c>
      <c r="Q170" s="311">
        <v>0</v>
      </c>
      <c r="R170" s="319">
        <v>0</v>
      </c>
      <c r="S170" s="311">
        <v>0</v>
      </c>
      <c r="T170" s="319">
        <v>0</v>
      </c>
      <c r="U170" s="311">
        <v>0</v>
      </c>
      <c r="V170" s="319">
        <v>0</v>
      </c>
      <c r="W170" s="311">
        <v>0</v>
      </c>
      <c r="X170" s="319">
        <v>0</v>
      </c>
      <c r="Y170" s="311">
        <v>0</v>
      </c>
      <c r="Z170" s="319">
        <v>0</v>
      </c>
      <c r="AA170" s="311">
        <v>0</v>
      </c>
      <c r="AB170" s="319">
        <v>0</v>
      </c>
      <c r="AC170" s="311">
        <v>0</v>
      </c>
      <c r="AD170" s="319">
        <v>0</v>
      </c>
      <c r="AE170" s="311">
        <v>0</v>
      </c>
      <c r="AF170" s="319">
        <v>0</v>
      </c>
      <c r="AG170" s="311">
        <v>0</v>
      </c>
      <c r="AH170" s="319">
        <v>0</v>
      </c>
      <c r="AI170" s="311">
        <v>0</v>
      </c>
      <c r="AJ170" s="319">
        <v>0</v>
      </c>
      <c r="AK170" s="311">
        <v>0</v>
      </c>
      <c r="AL170" s="319">
        <v>0</v>
      </c>
      <c r="AM170" s="311">
        <v>0</v>
      </c>
      <c r="AN170" s="319">
        <v>0</v>
      </c>
      <c r="AO170" s="311">
        <v>0</v>
      </c>
      <c r="AP170" s="319">
        <v>0</v>
      </c>
      <c r="AQ170" s="311">
        <v>0</v>
      </c>
      <c r="AR170" s="324">
        <f t="shared" si="49"/>
        <v>0</v>
      </c>
      <c r="AS170" s="323">
        <f t="shared" si="49"/>
        <v>0</v>
      </c>
    </row>
    <row r="171" spans="1:45" ht="15.95" hidden="1" customHeight="1" outlineLevel="2" x14ac:dyDescent="0.15">
      <c r="A171" s="307" t="s">
        <v>244</v>
      </c>
      <c r="B171" s="319">
        <v>1</v>
      </c>
      <c r="C171" s="311">
        <v>0</v>
      </c>
      <c r="D171" s="319">
        <v>0</v>
      </c>
      <c r="E171" s="311">
        <v>0</v>
      </c>
      <c r="F171" s="319">
        <v>0</v>
      </c>
      <c r="G171" s="311">
        <v>0</v>
      </c>
      <c r="H171" s="319">
        <v>0</v>
      </c>
      <c r="I171" s="311">
        <v>0</v>
      </c>
      <c r="J171" s="319">
        <v>0</v>
      </c>
      <c r="K171" s="311">
        <v>0</v>
      </c>
      <c r="L171" s="319">
        <v>0</v>
      </c>
      <c r="M171" s="311">
        <v>0</v>
      </c>
      <c r="N171" s="319">
        <v>0</v>
      </c>
      <c r="O171" s="311">
        <v>0</v>
      </c>
      <c r="P171" s="319">
        <v>0</v>
      </c>
      <c r="Q171" s="311">
        <v>0</v>
      </c>
      <c r="R171" s="319">
        <v>0</v>
      </c>
      <c r="S171" s="311">
        <v>0</v>
      </c>
      <c r="T171" s="319">
        <v>0</v>
      </c>
      <c r="U171" s="311">
        <v>0</v>
      </c>
      <c r="V171" s="319">
        <v>0</v>
      </c>
      <c r="W171" s="311">
        <v>0</v>
      </c>
      <c r="X171" s="319">
        <v>0</v>
      </c>
      <c r="Y171" s="311">
        <v>0</v>
      </c>
      <c r="Z171" s="319">
        <v>0</v>
      </c>
      <c r="AA171" s="311">
        <v>0</v>
      </c>
      <c r="AB171" s="319">
        <v>0</v>
      </c>
      <c r="AC171" s="311">
        <v>0</v>
      </c>
      <c r="AD171" s="319">
        <v>0</v>
      </c>
      <c r="AE171" s="311">
        <v>0</v>
      </c>
      <c r="AF171" s="319">
        <v>0</v>
      </c>
      <c r="AG171" s="311">
        <v>0</v>
      </c>
      <c r="AH171" s="319">
        <v>0</v>
      </c>
      <c r="AI171" s="311">
        <v>0</v>
      </c>
      <c r="AJ171" s="319">
        <v>0</v>
      </c>
      <c r="AK171" s="311">
        <v>0</v>
      </c>
      <c r="AL171" s="319">
        <v>0</v>
      </c>
      <c r="AM171" s="311">
        <v>0</v>
      </c>
      <c r="AN171" s="319">
        <v>0</v>
      </c>
      <c r="AO171" s="311">
        <v>0</v>
      </c>
      <c r="AP171" s="319">
        <v>0</v>
      </c>
      <c r="AQ171" s="311">
        <v>0</v>
      </c>
      <c r="AR171" s="324">
        <f t="shared" si="49"/>
        <v>1</v>
      </c>
      <c r="AS171" s="323">
        <f t="shared" si="49"/>
        <v>0</v>
      </c>
    </row>
    <row r="172" spans="1:45" ht="15.95" customHeight="1" outlineLevel="1" collapsed="1" x14ac:dyDescent="0.15">
      <c r="A172" s="308" t="s">
        <v>245</v>
      </c>
      <c r="B172" s="320">
        <f>SUM(B169:B171)</f>
        <v>1</v>
      </c>
      <c r="C172" s="312">
        <f t="shared" ref="C172:AS172" si="52">SUM(C169:C171)</f>
        <v>0</v>
      </c>
      <c r="D172" s="320">
        <f t="shared" si="52"/>
        <v>0</v>
      </c>
      <c r="E172" s="312">
        <f t="shared" si="52"/>
        <v>0</v>
      </c>
      <c r="F172" s="320">
        <f t="shared" si="52"/>
        <v>0</v>
      </c>
      <c r="G172" s="312">
        <f t="shared" si="52"/>
        <v>0</v>
      </c>
      <c r="H172" s="320">
        <f t="shared" si="52"/>
        <v>0</v>
      </c>
      <c r="I172" s="312">
        <f t="shared" si="52"/>
        <v>0</v>
      </c>
      <c r="J172" s="320">
        <f t="shared" si="52"/>
        <v>0</v>
      </c>
      <c r="K172" s="312">
        <f t="shared" si="52"/>
        <v>0</v>
      </c>
      <c r="L172" s="320">
        <f t="shared" si="52"/>
        <v>0</v>
      </c>
      <c r="M172" s="312">
        <f t="shared" si="52"/>
        <v>0</v>
      </c>
      <c r="N172" s="320">
        <f t="shared" si="52"/>
        <v>0</v>
      </c>
      <c r="O172" s="312">
        <f t="shared" si="52"/>
        <v>0</v>
      </c>
      <c r="P172" s="320">
        <f t="shared" si="52"/>
        <v>0</v>
      </c>
      <c r="Q172" s="312">
        <f t="shared" si="52"/>
        <v>0</v>
      </c>
      <c r="R172" s="320">
        <f t="shared" si="52"/>
        <v>0</v>
      </c>
      <c r="S172" s="312">
        <f t="shared" si="52"/>
        <v>0</v>
      </c>
      <c r="T172" s="320">
        <f t="shared" si="52"/>
        <v>0</v>
      </c>
      <c r="U172" s="312">
        <f t="shared" si="52"/>
        <v>0</v>
      </c>
      <c r="V172" s="320">
        <f t="shared" si="52"/>
        <v>0</v>
      </c>
      <c r="W172" s="312">
        <f t="shared" si="52"/>
        <v>0</v>
      </c>
      <c r="X172" s="320">
        <f t="shared" si="52"/>
        <v>0</v>
      </c>
      <c r="Y172" s="312">
        <f t="shared" si="52"/>
        <v>0</v>
      </c>
      <c r="Z172" s="320">
        <f t="shared" si="52"/>
        <v>0</v>
      </c>
      <c r="AA172" s="312">
        <f t="shared" si="52"/>
        <v>0</v>
      </c>
      <c r="AB172" s="320">
        <f t="shared" si="52"/>
        <v>0</v>
      </c>
      <c r="AC172" s="312">
        <f t="shared" si="52"/>
        <v>0</v>
      </c>
      <c r="AD172" s="320">
        <f t="shared" si="52"/>
        <v>0</v>
      </c>
      <c r="AE172" s="312">
        <f t="shared" si="52"/>
        <v>0</v>
      </c>
      <c r="AF172" s="320">
        <f t="shared" si="52"/>
        <v>0</v>
      </c>
      <c r="AG172" s="312">
        <f t="shared" si="52"/>
        <v>0</v>
      </c>
      <c r="AH172" s="320">
        <f t="shared" si="52"/>
        <v>0</v>
      </c>
      <c r="AI172" s="312">
        <f t="shared" si="52"/>
        <v>0</v>
      </c>
      <c r="AJ172" s="320">
        <f t="shared" si="52"/>
        <v>0</v>
      </c>
      <c r="AK172" s="312">
        <f t="shared" si="52"/>
        <v>0</v>
      </c>
      <c r="AL172" s="320">
        <f t="shared" si="52"/>
        <v>0</v>
      </c>
      <c r="AM172" s="312">
        <f t="shared" si="52"/>
        <v>0</v>
      </c>
      <c r="AN172" s="320">
        <f t="shared" si="52"/>
        <v>0</v>
      </c>
      <c r="AO172" s="312">
        <f t="shared" si="52"/>
        <v>0</v>
      </c>
      <c r="AP172" s="320">
        <f t="shared" si="52"/>
        <v>0</v>
      </c>
      <c r="AQ172" s="312">
        <f t="shared" si="52"/>
        <v>0</v>
      </c>
      <c r="AR172" s="325">
        <f t="shared" si="52"/>
        <v>1</v>
      </c>
      <c r="AS172" s="316">
        <f t="shared" si="52"/>
        <v>0</v>
      </c>
    </row>
    <row r="173" spans="1:45" ht="15.95" hidden="1" customHeight="1" outlineLevel="2" x14ac:dyDescent="0.15">
      <c r="A173" s="307" t="s">
        <v>246</v>
      </c>
      <c r="B173" s="319">
        <v>0</v>
      </c>
      <c r="C173" s="311">
        <v>0</v>
      </c>
      <c r="D173" s="319">
        <v>1</v>
      </c>
      <c r="E173" s="311">
        <v>0</v>
      </c>
      <c r="F173" s="319">
        <v>0</v>
      </c>
      <c r="G173" s="311">
        <v>0</v>
      </c>
      <c r="H173" s="319">
        <v>0</v>
      </c>
      <c r="I173" s="311">
        <v>0</v>
      </c>
      <c r="J173" s="319">
        <v>0</v>
      </c>
      <c r="K173" s="311">
        <v>0</v>
      </c>
      <c r="L173" s="319">
        <v>0</v>
      </c>
      <c r="M173" s="311">
        <v>0</v>
      </c>
      <c r="N173" s="319">
        <v>0</v>
      </c>
      <c r="O173" s="311">
        <v>0</v>
      </c>
      <c r="P173" s="319">
        <v>0</v>
      </c>
      <c r="Q173" s="311">
        <v>0</v>
      </c>
      <c r="R173" s="319">
        <v>0</v>
      </c>
      <c r="S173" s="311">
        <v>0</v>
      </c>
      <c r="T173" s="319">
        <v>0</v>
      </c>
      <c r="U173" s="311">
        <v>0</v>
      </c>
      <c r="V173" s="319">
        <v>0</v>
      </c>
      <c r="W173" s="311">
        <v>0</v>
      </c>
      <c r="X173" s="319">
        <v>0</v>
      </c>
      <c r="Y173" s="311">
        <v>0</v>
      </c>
      <c r="Z173" s="319">
        <v>0</v>
      </c>
      <c r="AA173" s="311">
        <v>0</v>
      </c>
      <c r="AB173" s="319">
        <v>0</v>
      </c>
      <c r="AC173" s="311">
        <v>0</v>
      </c>
      <c r="AD173" s="319">
        <v>0</v>
      </c>
      <c r="AE173" s="311">
        <v>0</v>
      </c>
      <c r="AF173" s="319">
        <v>0</v>
      </c>
      <c r="AG173" s="311">
        <v>0</v>
      </c>
      <c r="AH173" s="319">
        <v>0</v>
      </c>
      <c r="AI173" s="311">
        <v>0</v>
      </c>
      <c r="AJ173" s="319">
        <v>0</v>
      </c>
      <c r="AK173" s="311">
        <v>0</v>
      </c>
      <c r="AL173" s="319">
        <v>0</v>
      </c>
      <c r="AM173" s="311">
        <v>0</v>
      </c>
      <c r="AN173" s="319">
        <v>0</v>
      </c>
      <c r="AO173" s="311">
        <v>0</v>
      </c>
      <c r="AP173" s="319">
        <v>0</v>
      </c>
      <c r="AQ173" s="311">
        <v>0</v>
      </c>
      <c r="AR173" s="324">
        <f t="shared" si="49"/>
        <v>1</v>
      </c>
      <c r="AS173" s="323">
        <f t="shared" si="49"/>
        <v>0</v>
      </c>
    </row>
    <row r="174" spans="1:45" ht="15.95" hidden="1" customHeight="1" outlineLevel="2" x14ac:dyDescent="0.15">
      <c r="A174" s="307" t="s">
        <v>247</v>
      </c>
      <c r="B174" s="319">
        <v>0</v>
      </c>
      <c r="C174" s="311">
        <v>0</v>
      </c>
      <c r="D174" s="319">
        <v>0</v>
      </c>
      <c r="E174" s="311">
        <v>0</v>
      </c>
      <c r="F174" s="319">
        <v>0</v>
      </c>
      <c r="G174" s="311">
        <v>0</v>
      </c>
      <c r="H174" s="319">
        <v>0</v>
      </c>
      <c r="I174" s="311">
        <v>0</v>
      </c>
      <c r="J174" s="319">
        <v>0</v>
      </c>
      <c r="K174" s="311">
        <v>0</v>
      </c>
      <c r="L174" s="319">
        <v>0</v>
      </c>
      <c r="M174" s="311">
        <v>0</v>
      </c>
      <c r="N174" s="319">
        <v>0</v>
      </c>
      <c r="O174" s="311">
        <v>0</v>
      </c>
      <c r="P174" s="319">
        <v>0</v>
      </c>
      <c r="Q174" s="311">
        <v>0</v>
      </c>
      <c r="R174" s="319">
        <v>0</v>
      </c>
      <c r="S174" s="311">
        <v>0</v>
      </c>
      <c r="T174" s="319">
        <v>0</v>
      </c>
      <c r="U174" s="311">
        <v>0</v>
      </c>
      <c r="V174" s="319">
        <v>0</v>
      </c>
      <c r="W174" s="311">
        <v>0</v>
      </c>
      <c r="X174" s="319">
        <v>0</v>
      </c>
      <c r="Y174" s="311">
        <v>0</v>
      </c>
      <c r="Z174" s="319">
        <v>0</v>
      </c>
      <c r="AA174" s="311">
        <v>0</v>
      </c>
      <c r="AB174" s="319">
        <v>0</v>
      </c>
      <c r="AC174" s="311">
        <v>0</v>
      </c>
      <c r="AD174" s="319">
        <v>0</v>
      </c>
      <c r="AE174" s="311">
        <v>0</v>
      </c>
      <c r="AF174" s="319">
        <v>0</v>
      </c>
      <c r="AG174" s="311">
        <v>0</v>
      </c>
      <c r="AH174" s="319">
        <v>0</v>
      </c>
      <c r="AI174" s="311">
        <v>0</v>
      </c>
      <c r="AJ174" s="319">
        <v>0</v>
      </c>
      <c r="AK174" s="311">
        <v>0</v>
      </c>
      <c r="AL174" s="319">
        <v>0</v>
      </c>
      <c r="AM174" s="311">
        <v>0</v>
      </c>
      <c r="AN174" s="319">
        <v>0</v>
      </c>
      <c r="AO174" s="311">
        <v>0</v>
      </c>
      <c r="AP174" s="319">
        <v>0</v>
      </c>
      <c r="AQ174" s="311">
        <v>0</v>
      </c>
      <c r="AR174" s="324">
        <f t="shared" si="49"/>
        <v>0</v>
      </c>
      <c r="AS174" s="323">
        <f t="shared" si="49"/>
        <v>0</v>
      </c>
    </row>
    <row r="175" spans="1:45" ht="15.95" hidden="1" customHeight="1" outlineLevel="2" x14ac:dyDescent="0.15">
      <c r="A175" s="307" t="s">
        <v>248</v>
      </c>
      <c r="B175" s="319">
        <v>0</v>
      </c>
      <c r="C175" s="311">
        <v>0</v>
      </c>
      <c r="D175" s="319">
        <v>0</v>
      </c>
      <c r="E175" s="311">
        <v>0</v>
      </c>
      <c r="F175" s="319">
        <v>0</v>
      </c>
      <c r="G175" s="311">
        <v>0</v>
      </c>
      <c r="H175" s="319">
        <v>0</v>
      </c>
      <c r="I175" s="311">
        <v>0</v>
      </c>
      <c r="J175" s="319">
        <v>0</v>
      </c>
      <c r="K175" s="311">
        <v>0</v>
      </c>
      <c r="L175" s="319">
        <v>0</v>
      </c>
      <c r="M175" s="311">
        <v>0</v>
      </c>
      <c r="N175" s="319">
        <v>0</v>
      </c>
      <c r="O175" s="311">
        <v>0</v>
      </c>
      <c r="P175" s="319">
        <v>0</v>
      </c>
      <c r="Q175" s="311">
        <v>0</v>
      </c>
      <c r="R175" s="319">
        <v>0</v>
      </c>
      <c r="S175" s="311">
        <v>0</v>
      </c>
      <c r="T175" s="319">
        <v>0</v>
      </c>
      <c r="U175" s="311">
        <v>0</v>
      </c>
      <c r="V175" s="319">
        <v>0</v>
      </c>
      <c r="W175" s="311">
        <v>0</v>
      </c>
      <c r="X175" s="319">
        <v>0</v>
      </c>
      <c r="Y175" s="311">
        <v>0</v>
      </c>
      <c r="Z175" s="319">
        <v>0</v>
      </c>
      <c r="AA175" s="311">
        <v>0</v>
      </c>
      <c r="AB175" s="319">
        <v>0</v>
      </c>
      <c r="AC175" s="311">
        <v>0</v>
      </c>
      <c r="AD175" s="319">
        <v>0</v>
      </c>
      <c r="AE175" s="311">
        <v>0</v>
      </c>
      <c r="AF175" s="319">
        <v>0</v>
      </c>
      <c r="AG175" s="311">
        <v>0</v>
      </c>
      <c r="AH175" s="319">
        <v>0</v>
      </c>
      <c r="AI175" s="311">
        <v>0</v>
      </c>
      <c r="AJ175" s="319">
        <v>0</v>
      </c>
      <c r="AK175" s="311">
        <v>0</v>
      </c>
      <c r="AL175" s="319">
        <v>0</v>
      </c>
      <c r="AM175" s="311">
        <v>0</v>
      </c>
      <c r="AN175" s="319">
        <v>0</v>
      </c>
      <c r="AO175" s="311">
        <v>0</v>
      </c>
      <c r="AP175" s="319">
        <v>0</v>
      </c>
      <c r="AQ175" s="311">
        <v>0</v>
      </c>
      <c r="AR175" s="324">
        <f t="shared" si="49"/>
        <v>0</v>
      </c>
      <c r="AS175" s="323">
        <f t="shared" si="49"/>
        <v>0</v>
      </c>
    </row>
    <row r="176" spans="1:45" ht="15.95" hidden="1" customHeight="1" outlineLevel="2" x14ac:dyDescent="0.15">
      <c r="A176" s="307" t="s">
        <v>249</v>
      </c>
      <c r="B176" s="319">
        <v>0</v>
      </c>
      <c r="C176" s="311">
        <v>0</v>
      </c>
      <c r="D176" s="319">
        <v>0</v>
      </c>
      <c r="E176" s="311">
        <v>0</v>
      </c>
      <c r="F176" s="319">
        <v>0</v>
      </c>
      <c r="G176" s="311">
        <v>0</v>
      </c>
      <c r="H176" s="319">
        <v>0</v>
      </c>
      <c r="I176" s="311">
        <v>0</v>
      </c>
      <c r="J176" s="319">
        <v>0</v>
      </c>
      <c r="K176" s="311">
        <v>0</v>
      </c>
      <c r="L176" s="319">
        <v>0</v>
      </c>
      <c r="M176" s="311">
        <v>0</v>
      </c>
      <c r="N176" s="319">
        <v>0</v>
      </c>
      <c r="O176" s="311">
        <v>0</v>
      </c>
      <c r="P176" s="319">
        <v>0</v>
      </c>
      <c r="Q176" s="311">
        <v>0</v>
      </c>
      <c r="R176" s="319">
        <v>0</v>
      </c>
      <c r="S176" s="311">
        <v>0</v>
      </c>
      <c r="T176" s="319">
        <v>0</v>
      </c>
      <c r="U176" s="311">
        <v>0</v>
      </c>
      <c r="V176" s="319">
        <v>0</v>
      </c>
      <c r="W176" s="311">
        <v>0</v>
      </c>
      <c r="X176" s="319">
        <v>0</v>
      </c>
      <c r="Y176" s="311">
        <v>0</v>
      </c>
      <c r="Z176" s="319">
        <v>0</v>
      </c>
      <c r="AA176" s="311">
        <v>0</v>
      </c>
      <c r="AB176" s="319">
        <v>0</v>
      </c>
      <c r="AC176" s="311">
        <v>0</v>
      </c>
      <c r="AD176" s="319">
        <v>0</v>
      </c>
      <c r="AE176" s="311">
        <v>0</v>
      </c>
      <c r="AF176" s="319">
        <v>0</v>
      </c>
      <c r="AG176" s="311">
        <v>0</v>
      </c>
      <c r="AH176" s="319">
        <v>0</v>
      </c>
      <c r="AI176" s="311">
        <v>0</v>
      </c>
      <c r="AJ176" s="319">
        <v>0</v>
      </c>
      <c r="AK176" s="311">
        <v>0</v>
      </c>
      <c r="AL176" s="319">
        <v>0</v>
      </c>
      <c r="AM176" s="311">
        <v>0</v>
      </c>
      <c r="AN176" s="319">
        <v>0</v>
      </c>
      <c r="AO176" s="311">
        <v>0</v>
      </c>
      <c r="AP176" s="319">
        <v>0</v>
      </c>
      <c r="AQ176" s="311">
        <v>0</v>
      </c>
      <c r="AR176" s="324">
        <f t="shared" si="49"/>
        <v>0</v>
      </c>
      <c r="AS176" s="323">
        <f t="shared" si="49"/>
        <v>0</v>
      </c>
    </row>
    <row r="177" spans="1:45" ht="15.95" hidden="1" customHeight="1" outlineLevel="2" x14ac:dyDescent="0.15">
      <c r="A177" s="307" t="s">
        <v>250</v>
      </c>
      <c r="B177" s="319">
        <v>0</v>
      </c>
      <c r="C177" s="311">
        <v>0</v>
      </c>
      <c r="D177" s="319">
        <v>0</v>
      </c>
      <c r="E177" s="311">
        <v>0</v>
      </c>
      <c r="F177" s="319">
        <v>0</v>
      </c>
      <c r="G177" s="311">
        <v>0</v>
      </c>
      <c r="H177" s="319">
        <v>0</v>
      </c>
      <c r="I177" s="311">
        <v>0</v>
      </c>
      <c r="J177" s="319">
        <v>0</v>
      </c>
      <c r="K177" s="311">
        <v>0</v>
      </c>
      <c r="L177" s="319">
        <v>0</v>
      </c>
      <c r="M177" s="311">
        <v>0</v>
      </c>
      <c r="N177" s="319">
        <v>0</v>
      </c>
      <c r="O177" s="311">
        <v>0</v>
      </c>
      <c r="P177" s="319">
        <v>0</v>
      </c>
      <c r="Q177" s="311">
        <v>0</v>
      </c>
      <c r="R177" s="319">
        <v>0</v>
      </c>
      <c r="S177" s="311">
        <v>0</v>
      </c>
      <c r="T177" s="319">
        <v>0</v>
      </c>
      <c r="U177" s="311">
        <v>0</v>
      </c>
      <c r="V177" s="319">
        <v>0</v>
      </c>
      <c r="W177" s="311">
        <v>0</v>
      </c>
      <c r="X177" s="319">
        <v>0</v>
      </c>
      <c r="Y177" s="311">
        <v>0</v>
      </c>
      <c r="Z177" s="319">
        <v>0</v>
      </c>
      <c r="AA177" s="311">
        <v>0</v>
      </c>
      <c r="AB177" s="319">
        <v>0</v>
      </c>
      <c r="AC177" s="311">
        <v>0</v>
      </c>
      <c r="AD177" s="319">
        <v>0</v>
      </c>
      <c r="AE177" s="311">
        <v>0</v>
      </c>
      <c r="AF177" s="319">
        <v>0</v>
      </c>
      <c r="AG177" s="311">
        <v>0</v>
      </c>
      <c r="AH177" s="319">
        <v>3</v>
      </c>
      <c r="AI177" s="311">
        <v>0</v>
      </c>
      <c r="AJ177" s="319">
        <v>0</v>
      </c>
      <c r="AK177" s="311">
        <v>0</v>
      </c>
      <c r="AL177" s="319">
        <v>1</v>
      </c>
      <c r="AM177" s="311">
        <v>0</v>
      </c>
      <c r="AN177" s="319">
        <v>0</v>
      </c>
      <c r="AO177" s="311">
        <v>0</v>
      </c>
      <c r="AP177" s="319">
        <v>0</v>
      </c>
      <c r="AQ177" s="311">
        <v>0</v>
      </c>
      <c r="AR177" s="324">
        <f t="shared" si="49"/>
        <v>4</v>
      </c>
      <c r="AS177" s="323">
        <f t="shared" si="49"/>
        <v>0</v>
      </c>
    </row>
    <row r="178" spans="1:45" ht="15.95" hidden="1" customHeight="1" outlineLevel="2" x14ac:dyDescent="0.15">
      <c r="A178" s="307" t="s">
        <v>251</v>
      </c>
      <c r="B178" s="319">
        <v>2</v>
      </c>
      <c r="C178" s="311">
        <v>0</v>
      </c>
      <c r="D178" s="319">
        <v>0</v>
      </c>
      <c r="E178" s="311">
        <v>0</v>
      </c>
      <c r="F178" s="319">
        <v>2</v>
      </c>
      <c r="G178" s="311">
        <v>0</v>
      </c>
      <c r="H178" s="319">
        <v>0</v>
      </c>
      <c r="I178" s="311">
        <v>0</v>
      </c>
      <c r="J178" s="319">
        <v>0</v>
      </c>
      <c r="K178" s="311">
        <v>0</v>
      </c>
      <c r="L178" s="319">
        <v>1</v>
      </c>
      <c r="M178" s="311">
        <v>0</v>
      </c>
      <c r="N178" s="319">
        <v>0</v>
      </c>
      <c r="O178" s="311">
        <v>0</v>
      </c>
      <c r="P178" s="319">
        <v>1</v>
      </c>
      <c r="Q178" s="311">
        <v>0</v>
      </c>
      <c r="R178" s="319">
        <v>0</v>
      </c>
      <c r="S178" s="311">
        <v>0</v>
      </c>
      <c r="T178" s="319">
        <v>0</v>
      </c>
      <c r="U178" s="311">
        <v>0</v>
      </c>
      <c r="V178" s="319">
        <v>0</v>
      </c>
      <c r="W178" s="311">
        <v>0</v>
      </c>
      <c r="X178" s="319">
        <v>0</v>
      </c>
      <c r="Y178" s="311">
        <v>0</v>
      </c>
      <c r="Z178" s="319">
        <v>0</v>
      </c>
      <c r="AA178" s="311">
        <v>0</v>
      </c>
      <c r="AB178" s="319">
        <v>0</v>
      </c>
      <c r="AC178" s="311">
        <v>0</v>
      </c>
      <c r="AD178" s="319">
        <v>0</v>
      </c>
      <c r="AE178" s="311">
        <v>0</v>
      </c>
      <c r="AF178" s="319">
        <v>0</v>
      </c>
      <c r="AG178" s="311">
        <v>0</v>
      </c>
      <c r="AH178" s="319">
        <v>1</v>
      </c>
      <c r="AI178" s="311">
        <v>0</v>
      </c>
      <c r="AJ178" s="319">
        <v>0</v>
      </c>
      <c r="AK178" s="311">
        <v>0</v>
      </c>
      <c r="AL178" s="319">
        <v>3</v>
      </c>
      <c r="AM178" s="311">
        <v>0</v>
      </c>
      <c r="AN178" s="319">
        <v>1</v>
      </c>
      <c r="AO178" s="311">
        <v>0</v>
      </c>
      <c r="AP178" s="319">
        <v>0</v>
      </c>
      <c r="AQ178" s="311">
        <v>0</v>
      </c>
      <c r="AR178" s="324">
        <f t="shared" si="49"/>
        <v>11</v>
      </c>
      <c r="AS178" s="323">
        <f t="shared" si="49"/>
        <v>0</v>
      </c>
    </row>
    <row r="179" spans="1:45" ht="15.95" customHeight="1" outlineLevel="1" collapsed="1" x14ac:dyDescent="0.15">
      <c r="A179" s="308" t="s">
        <v>252</v>
      </c>
      <c r="B179" s="320">
        <f>SUM(B173:B178)</f>
        <v>2</v>
      </c>
      <c r="C179" s="312">
        <f t="shared" ref="C179:AS179" si="53">SUM(C173:C178)</f>
        <v>0</v>
      </c>
      <c r="D179" s="320">
        <f t="shared" si="53"/>
        <v>1</v>
      </c>
      <c r="E179" s="312">
        <f t="shared" si="53"/>
        <v>0</v>
      </c>
      <c r="F179" s="320">
        <f t="shared" si="53"/>
        <v>2</v>
      </c>
      <c r="G179" s="312">
        <f t="shared" si="53"/>
        <v>0</v>
      </c>
      <c r="H179" s="320">
        <f t="shared" si="53"/>
        <v>0</v>
      </c>
      <c r="I179" s="312">
        <f t="shared" si="53"/>
        <v>0</v>
      </c>
      <c r="J179" s="320">
        <f t="shared" si="53"/>
        <v>0</v>
      </c>
      <c r="K179" s="312">
        <f t="shared" si="53"/>
        <v>0</v>
      </c>
      <c r="L179" s="320">
        <f t="shared" si="53"/>
        <v>1</v>
      </c>
      <c r="M179" s="312">
        <f t="shared" si="53"/>
        <v>0</v>
      </c>
      <c r="N179" s="320">
        <f t="shared" si="53"/>
        <v>0</v>
      </c>
      <c r="O179" s="312">
        <f t="shared" si="53"/>
        <v>0</v>
      </c>
      <c r="P179" s="320">
        <f t="shared" si="53"/>
        <v>1</v>
      </c>
      <c r="Q179" s="312">
        <f t="shared" si="53"/>
        <v>0</v>
      </c>
      <c r="R179" s="320">
        <f t="shared" si="53"/>
        <v>0</v>
      </c>
      <c r="S179" s="312">
        <f t="shared" si="53"/>
        <v>0</v>
      </c>
      <c r="T179" s="320">
        <f t="shared" si="53"/>
        <v>0</v>
      </c>
      <c r="U179" s="312">
        <f t="shared" si="53"/>
        <v>0</v>
      </c>
      <c r="V179" s="320">
        <f t="shared" si="53"/>
        <v>0</v>
      </c>
      <c r="W179" s="312">
        <f t="shared" si="53"/>
        <v>0</v>
      </c>
      <c r="X179" s="320">
        <f t="shared" si="53"/>
        <v>0</v>
      </c>
      <c r="Y179" s="312">
        <f t="shared" si="53"/>
        <v>0</v>
      </c>
      <c r="Z179" s="320">
        <f t="shared" si="53"/>
        <v>0</v>
      </c>
      <c r="AA179" s="312">
        <f t="shared" si="53"/>
        <v>0</v>
      </c>
      <c r="AB179" s="320">
        <f t="shared" si="53"/>
        <v>0</v>
      </c>
      <c r="AC179" s="312">
        <f t="shared" si="53"/>
        <v>0</v>
      </c>
      <c r="AD179" s="320">
        <f t="shared" si="53"/>
        <v>0</v>
      </c>
      <c r="AE179" s="312">
        <f t="shared" si="53"/>
        <v>0</v>
      </c>
      <c r="AF179" s="320">
        <f t="shared" si="53"/>
        <v>0</v>
      </c>
      <c r="AG179" s="312">
        <f t="shared" si="53"/>
        <v>0</v>
      </c>
      <c r="AH179" s="320">
        <f t="shared" si="53"/>
        <v>4</v>
      </c>
      <c r="AI179" s="312">
        <f t="shared" si="53"/>
        <v>0</v>
      </c>
      <c r="AJ179" s="320">
        <f t="shared" si="53"/>
        <v>0</v>
      </c>
      <c r="AK179" s="312">
        <f t="shared" si="53"/>
        <v>0</v>
      </c>
      <c r="AL179" s="320">
        <f t="shared" si="53"/>
        <v>4</v>
      </c>
      <c r="AM179" s="312">
        <f t="shared" si="53"/>
        <v>0</v>
      </c>
      <c r="AN179" s="320">
        <f t="shared" si="53"/>
        <v>1</v>
      </c>
      <c r="AO179" s="312">
        <f t="shared" si="53"/>
        <v>0</v>
      </c>
      <c r="AP179" s="320">
        <f t="shared" si="53"/>
        <v>0</v>
      </c>
      <c r="AQ179" s="312">
        <f t="shared" si="53"/>
        <v>0</v>
      </c>
      <c r="AR179" s="325">
        <f t="shared" si="53"/>
        <v>16</v>
      </c>
      <c r="AS179" s="316">
        <f t="shared" si="53"/>
        <v>0</v>
      </c>
    </row>
    <row r="180" spans="1:45" ht="15.95" hidden="1" customHeight="1" outlineLevel="2" x14ac:dyDescent="0.15">
      <c r="A180" s="307" t="s">
        <v>253</v>
      </c>
      <c r="B180" s="319">
        <v>0</v>
      </c>
      <c r="C180" s="311">
        <v>0</v>
      </c>
      <c r="D180" s="319">
        <v>0</v>
      </c>
      <c r="E180" s="311">
        <v>0</v>
      </c>
      <c r="F180" s="319">
        <v>0</v>
      </c>
      <c r="G180" s="311">
        <v>0</v>
      </c>
      <c r="H180" s="319">
        <v>0</v>
      </c>
      <c r="I180" s="311">
        <v>0</v>
      </c>
      <c r="J180" s="319">
        <v>0</v>
      </c>
      <c r="K180" s="311">
        <v>0</v>
      </c>
      <c r="L180" s="319">
        <v>0</v>
      </c>
      <c r="M180" s="311">
        <v>0</v>
      </c>
      <c r="N180" s="319">
        <v>0</v>
      </c>
      <c r="O180" s="311">
        <v>0</v>
      </c>
      <c r="P180" s="319">
        <v>0</v>
      </c>
      <c r="Q180" s="311">
        <v>0</v>
      </c>
      <c r="R180" s="319">
        <v>0</v>
      </c>
      <c r="S180" s="311">
        <v>0</v>
      </c>
      <c r="T180" s="319">
        <v>0</v>
      </c>
      <c r="U180" s="311">
        <v>0</v>
      </c>
      <c r="V180" s="319">
        <v>0</v>
      </c>
      <c r="W180" s="311">
        <v>0</v>
      </c>
      <c r="X180" s="319">
        <v>0</v>
      </c>
      <c r="Y180" s="311">
        <v>0</v>
      </c>
      <c r="Z180" s="319">
        <v>0</v>
      </c>
      <c r="AA180" s="311">
        <v>0</v>
      </c>
      <c r="AB180" s="319">
        <v>0</v>
      </c>
      <c r="AC180" s="311">
        <v>0</v>
      </c>
      <c r="AD180" s="319">
        <v>0</v>
      </c>
      <c r="AE180" s="311">
        <v>0</v>
      </c>
      <c r="AF180" s="319">
        <v>0</v>
      </c>
      <c r="AG180" s="311">
        <v>0</v>
      </c>
      <c r="AH180" s="319">
        <v>0</v>
      </c>
      <c r="AI180" s="311">
        <v>0</v>
      </c>
      <c r="AJ180" s="319">
        <v>0</v>
      </c>
      <c r="AK180" s="311">
        <v>0</v>
      </c>
      <c r="AL180" s="319">
        <v>0</v>
      </c>
      <c r="AM180" s="311">
        <v>0</v>
      </c>
      <c r="AN180" s="319">
        <v>0</v>
      </c>
      <c r="AO180" s="311">
        <v>0</v>
      </c>
      <c r="AP180" s="319">
        <v>0</v>
      </c>
      <c r="AQ180" s="311">
        <v>0</v>
      </c>
      <c r="AR180" s="324">
        <f t="shared" si="49"/>
        <v>0</v>
      </c>
      <c r="AS180" s="323">
        <f t="shared" si="49"/>
        <v>0</v>
      </c>
    </row>
    <row r="181" spans="1:45" ht="15.95" hidden="1" customHeight="1" outlineLevel="2" x14ac:dyDescent="0.15">
      <c r="A181" s="307" t="s">
        <v>254</v>
      </c>
      <c r="B181" s="319">
        <v>0</v>
      </c>
      <c r="C181" s="311">
        <v>0</v>
      </c>
      <c r="D181" s="319">
        <v>0</v>
      </c>
      <c r="E181" s="311">
        <v>0</v>
      </c>
      <c r="F181" s="319">
        <v>0</v>
      </c>
      <c r="G181" s="311">
        <v>0</v>
      </c>
      <c r="H181" s="319">
        <v>0</v>
      </c>
      <c r="I181" s="311">
        <v>0</v>
      </c>
      <c r="J181" s="319">
        <v>0</v>
      </c>
      <c r="K181" s="311">
        <v>0</v>
      </c>
      <c r="L181" s="319">
        <v>0</v>
      </c>
      <c r="M181" s="311">
        <v>0</v>
      </c>
      <c r="N181" s="319">
        <v>0</v>
      </c>
      <c r="O181" s="311">
        <v>0</v>
      </c>
      <c r="P181" s="319">
        <v>0</v>
      </c>
      <c r="Q181" s="311">
        <v>0</v>
      </c>
      <c r="R181" s="319">
        <v>0</v>
      </c>
      <c r="S181" s="311">
        <v>0</v>
      </c>
      <c r="T181" s="319">
        <v>0</v>
      </c>
      <c r="U181" s="311">
        <v>0</v>
      </c>
      <c r="V181" s="319">
        <v>0</v>
      </c>
      <c r="W181" s="311">
        <v>0</v>
      </c>
      <c r="X181" s="319">
        <v>0</v>
      </c>
      <c r="Y181" s="311">
        <v>0</v>
      </c>
      <c r="Z181" s="319">
        <v>0</v>
      </c>
      <c r="AA181" s="311">
        <v>0</v>
      </c>
      <c r="AB181" s="319">
        <v>0</v>
      </c>
      <c r="AC181" s="311">
        <v>0</v>
      </c>
      <c r="AD181" s="319">
        <v>0</v>
      </c>
      <c r="AE181" s="311">
        <v>0</v>
      </c>
      <c r="AF181" s="319">
        <v>0</v>
      </c>
      <c r="AG181" s="311">
        <v>0</v>
      </c>
      <c r="AH181" s="319">
        <v>0</v>
      </c>
      <c r="AI181" s="311">
        <v>0</v>
      </c>
      <c r="AJ181" s="319">
        <v>0</v>
      </c>
      <c r="AK181" s="311">
        <v>0</v>
      </c>
      <c r="AL181" s="319">
        <v>0</v>
      </c>
      <c r="AM181" s="311">
        <v>0</v>
      </c>
      <c r="AN181" s="319">
        <v>0</v>
      </c>
      <c r="AO181" s="311">
        <v>0</v>
      </c>
      <c r="AP181" s="319">
        <v>0</v>
      </c>
      <c r="AQ181" s="311">
        <v>0</v>
      </c>
      <c r="AR181" s="324">
        <f t="shared" si="49"/>
        <v>0</v>
      </c>
      <c r="AS181" s="323">
        <f t="shared" si="49"/>
        <v>0</v>
      </c>
    </row>
    <row r="182" spans="1:45" ht="15.95" customHeight="1" outlineLevel="1" collapsed="1" x14ac:dyDescent="0.15">
      <c r="A182" s="308" t="s">
        <v>255</v>
      </c>
      <c r="B182" s="320">
        <f>SUM(B180:B181)</f>
        <v>0</v>
      </c>
      <c r="C182" s="312">
        <f t="shared" ref="C182:AS182" si="54">SUM(C180:C181)</f>
        <v>0</v>
      </c>
      <c r="D182" s="320">
        <f t="shared" si="54"/>
        <v>0</v>
      </c>
      <c r="E182" s="312">
        <f t="shared" si="54"/>
        <v>0</v>
      </c>
      <c r="F182" s="320">
        <f t="shared" si="54"/>
        <v>0</v>
      </c>
      <c r="G182" s="312">
        <f t="shared" si="54"/>
        <v>0</v>
      </c>
      <c r="H182" s="320">
        <f t="shared" si="54"/>
        <v>0</v>
      </c>
      <c r="I182" s="312">
        <f t="shared" si="54"/>
        <v>0</v>
      </c>
      <c r="J182" s="320">
        <f t="shared" si="54"/>
        <v>0</v>
      </c>
      <c r="K182" s="312">
        <f t="shared" si="54"/>
        <v>0</v>
      </c>
      <c r="L182" s="320">
        <f t="shared" si="54"/>
        <v>0</v>
      </c>
      <c r="M182" s="312">
        <f t="shared" si="54"/>
        <v>0</v>
      </c>
      <c r="N182" s="320">
        <f t="shared" si="54"/>
        <v>0</v>
      </c>
      <c r="O182" s="312">
        <f t="shared" si="54"/>
        <v>0</v>
      </c>
      <c r="P182" s="320">
        <f t="shared" si="54"/>
        <v>0</v>
      </c>
      <c r="Q182" s="312">
        <f t="shared" si="54"/>
        <v>0</v>
      </c>
      <c r="R182" s="320">
        <f t="shared" si="54"/>
        <v>0</v>
      </c>
      <c r="S182" s="312">
        <f t="shared" si="54"/>
        <v>0</v>
      </c>
      <c r="T182" s="320">
        <f t="shared" si="54"/>
        <v>0</v>
      </c>
      <c r="U182" s="312">
        <f t="shared" si="54"/>
        <v>0</v>
      </c>
      <c r="V182" s="320">
        <f t="shared" si="54"/>
        <v>0</v>
      </c>
      <c r="W182" s="312">
        <f t="shared" si="54"/>
        <v>0</v>
      </c>
      <c r="X182" s="320">
        <f t="shared" si="54"/>
        <v>0</v>
      </c>
      <c r="Y182" s="312">
        <f t="shared" si="54"/>
        <v>0</v>
      </c>
      <c r="Z182" s="320">
        <f t="shared" si="54"/>
        <v>0</v>
      </c>
      <c r="AA182" s="312">
        <f t="shared" si="54"/>
        <v>0</v>
      </c>
      <c r="AB182" s="320">
        <f t="shared" si="54"/>
        <v>0</v>
      </c>
      <c r="AC182" s="312">
        <f t="shared" si="54"/>
        <v>0</v>
      </c>
      <c r="AD182" s="320">
        <f t="shared" si="54"/>
        <v>0</v>
      </c>
      <c r="AE182" s="312">
        <f t="shared" si="54"/>
        <v>0</v>
      </c>
      <c r="AF182" s="320">
        <f t="shared" si="54"/>
        <v>0</v>
      </c>
      <c r="AG182" s="312">
        <f t="shared" si="54"/>
        <v>0</v>
      </c>
      <c r="AH182" s="320">
        <f t="shared" si="54"/>
        <v>0</v>
      </c>
      <c r="AI182" s="312">
        <f t="shared" si="54"/>
        <v>0</v>
      </c>
      <c r="AJ182" s="320">
        <f t="shared" si="54"/>
        <v>0</v>
      </c>
      <c r="AK182" s="312">
        <f t="shared" si="54"/>
        <v>0</v>
      </c>
      <c r="AL182" s="320">
        <f t="shared" si="54"/>
        <v>0</v>
      </c>
      <c r="AM182" s="312">
        <f t="shared" si="54"/>
        <v>0</v>
      </c>
      <c r="AN182" s="320">
        <f t="shared" si="54"/>
        <v>0</v>
      </c>
      <c r="AO182" s="312">
        <f t="shared" si="54"/>
        <v>0</v>
      </c>
      <c r="AP182" s="320">
        <f t="shared" si="54"/>
        <v>0</v>
      </c>
      <c r="AQ182" s="312">
        <f t="shared" si="54"/>
        <v>0</v>
      </c>
      <c r="AR182" s="325">
        <f t="shared" si="54"/>
        <v>0</v>
      </c>
      <c r="AS182" s="316">
        <f t="shared" si="54"/>
        <v>0</v>
      </c>
    </row>
    <row r="183" spans="1:45" ht="15.95" hidden="1" customHeight="1" outlineLevel="2" x14ac:dyDescent="0.15">
      <c r="A183" s="307" t="s">
        <v>256</v>
      </c>
      <c r="B183" s="319">
        <v>0</v>
      </c>
      <c r="C183" s="311">
        <v>0</v>
      </c>
      <c r="D183" s="319">
        <v>0</v>
      </c>
      <c r="E183" s="311">
        <v>0</v>
      </c>
      <c r="F183" s="319">
        <v>0</v>
      </c>
      <c r="G183" s="311">
        <v>0</v>
      </c>
      <c r="H183" s="319">
        <v>3</v>
      </c>
      <c r="I183" s="311">
        <v>0</v>
      </c>
      <c r="J183" s="319">
        <v>1</v>
      </c>
      <c r="K183" s="311">
        <v>0</v>
      </c>
      <c r="L183" s="319">
        <v>1</v>
      </c>
      <c r="M183" s="311">
        <v>0</v>
      </c>
      <c r="N183" s="319">
        <v>1</v>
      </c>
      <c r="O183" s="311">
        <v>0</v>
      </c>
      <c r="P183" s="319">
        <v>0</v>
      </c>
      <c r="Q183" s="311">
        <v>0</v>
      </c>
      <c r="R183" s="319">
        <v>0</v>
      </c>
      <c r="S183" s="311">
        <v>0</v>
      </c>
      <c r="T183" s="319">
        <v>0</v>
      </c>
      <c r="U183" s="311">
        <v>0</v>
      </c>
      <c r="V183" s="319">
        <v>0</v>
      </c>
      <c r="W183" s="311">
        <v>0</v>
      </c>
      <c r="X183" s="319">
        <v>0</v>
      </c>
      <c r="Y183" s="311">
        <v>0</v>
      </c>
      <c r="Z183" s="319">
        <v>0</v>
      </c>
      <c r="AA183" s="311">
        <v>0</v>
      </c>
      <c r="AB183" s="319">
        <v>0</v>
      </c>
      <c r="AC183" s="311">
        <v>0</v>
      </c>
      <c r="AD183" s="319">
        <v>0</v>
      </c>
      <c r="AE183" s="311">
        <v>0</v>
      </c>
      <c r="AF183" s="319">
        <v>0</v>
      </c>
      <c r="AG183" s="311">
        <v>0</v>
      </c>
      <c r="AH183" s="319">
        <v>0</v>
      </c>
      <c r="AI183" s="311">
        <v>0</v>
      </c>
      <c r="AJ183" s="319">
        <v>0</v>
      </c>
      <c r="AK183" s="311">
        <v>0</v>
      </c>
      <c r="AL183" s="319">
        <v>1</v>
      </c>
      <c r="AM183" s="311">
        <v>0</v>
      </c>
      <c r="AN183" s="319">
        <v>0</v>
      </c>
      <c r="AO183" s="311">
        <v>0</v>
      </c>
      <c r="AP183" s="319">
        <v>0</v>
      </c>
      <c r="AQ183" s="311">
        <v>0</v>
      </c>
      <c r="AR183" s="324">
        <f t="shared" ref="AR183:AS198" si="55">SUM(B183,D183,F183,H183,J183,L183,N183,P183,R183,T183,V183,X183,Z183,AB183,AD183,AF183,AH183,AJ183,AL183,AN183,AP183)</f>
        <v>7</v>
      </c>
      <c r="AS183" s="323">
        <f t="shared" si="55"/>
        <v>0</v>
      </c>
    </row>
    <row r="184" spans="1:45" ht="15.95" hidden="1" customHeight="1" outlineLevel="2" x14ac:dyDescent="0.15">
      <c r="A184" s="307" t="s">
        <v>257</v>
      </c>
      <c r="B184" s="319">
        <v>0</v>
      </c>
      <c r="C184" s="311">
        <v>0</v>
      </c>
      <c r="D184" s="319">
        <v>0</v>
      </c>
      <c r="E184" s="311">
        <v>0</v>
      </c>
      <c r="F184" s="319">
        <v>0</v>
      </c>
      <c r="G184" s="311">
        <v>0</v>
      </c>
      <c r="H184" s="319">
        <v>1</v>
      </c>
      <c r="I184" s="311">
        <v>0</v>
      </c>
      <c r="J184" s="319">
        <v>0</v>
      </c>
      <c r="K184" s="311">
        <v>0</v>
      </c>
      <c r="L184" s="319">
        <v>0</v>
      </c>
      <c r="M184" s="311">
        <v>0</v>
      </c>
      <c r="N184" s="319">
        <v>0</v>
      </c>
      <c r="O184" s="311">
        <v>0</v>
      </c>
      <c r="P184" s="319">
        <v>0</v>
      </c>
      <c r="Q184" s="311">
        <v>0</v>
      </c>
      <c r="R184" s="319">
        <v>0</v>
      </c>
      <c r="S184" s="311">
        <v>0</v>
      </c>
      <c r="T184" s="319">
        <v>0</v>
      </c>
      <c r="U184" s="311">
        <v>0</v>
      </c>
      <c r="V184" s="319">
        <v>0</v>
      </c>
      <c r="W184" s="311">
        <v>0</v>
      </c>
      <c r="X184" s="319">
        <v>0</v>
      </c>
      <c r="Y184" s="311">
        <v>0</v>
      </c>
      <c r="Z184" s="319">
        <v>0</v>
      </c>
      <c r="AA184" s="311">
        <v>0</v>
      </c>
      <c r="AB184" s="319">
        <v>0</v>
      </c>
      <c r="AC184" s="311">
        <v>0</v>
      </c>
      <c r="AD184" s="319">
        <v>0</v>
      </c>
      <c r="AE184" s="311">
        <v>0</v>
      </c>
      <c r="AF184" s="319">
        <v>0</v>
      </c>
      <c r="AG184" s="311">
        <v>0</v>
      </c>
      <c r="AH184" s="319">
        <v>0</v>
      </c>
      <c r="AI184" s="311">
        <v>0</v>
      </c>
      <c r="AJ184" s="319">
        <v>0</v>
      </c>
      <c r="AK184" s="311">
        <v>0</v>
      </c>
      <c r="AL184" s="319">
        <v>0</v>
      </c>
      <c r="AM184" s="311">
        <v>0</v>
      </c>
      <c r="AN184" s="319">
        <v>0</v>
      </c>
      <c r="AO184" s="311">
        <v>0</v>
      </c>
      <c r="AP184" s="319">
        <v>0</v>
      </c>
      <c r="AQ184" s="311">
        <v>0</v>
      </c>
      <c r="AR184" s="324">
        <f t="shared" si="55"/>
        <v>1</v>
      </c>
      <c r="AS184" s="323">
        <f t="shared" si="55"/>
        <v>0</v>
      </c>
    </row>
    <row r="185" spans="1:45" ht="15.95" customHeight="1" outlineLevel="1" collapsed="1" x14ac:dyDescent="0.15">
      <c r="A185" s="308" t="s">
        <v>258</v>
      </c>
      <c r="B185" s="320">
        <f>SUM(B183:B184)</f>
        <v>0</v>
      </c>
      <c r="C185" s="312">
        <f t="shared" ref="C185:AS185" si="56">SUM(C183:C184)</f>
        <v>0</v>
      </c>
      <c r="D185" s="320">
        <f t="shared" si="56"/>
        <v>0</v>
      </c>
      <c r="E185" s="312">
        <f t="shared" si="56"/>
        <v>0</v>
      </c>
      <c r="F185" s="320">
        <f t="shared" si="56"/>
        <v>0</v>
      </c>
      <c r="G185" s="312">
        <f t="shared" si="56"/>
        <v>0</v>
      </c>
      <c r="H185" s="320">
        <f t="shared" si="56"/>
        <v>4</v>
      </c>
      <c r="I185" s="312">
        <f t="shared" si="56"/>
        <v>0</v>
      </c>
      <c r="J185" s="320">
        <f t="shared" si="56"/>
        <v>1</v>
      </c>
      <c r="K185" s="312">
        <f t="shared" si="56"/>
        <v>0</v>
      </c>
      <c r="L185" s="320">
        <f t="shared" si="56"/>
        <v>1</v>
      </c>
      <c r="M185" s="312">
        <f t="shared" si="56"/>
        <v>0</v>
      </c>
      <c r="N185" s="320">
        <f t="shared" si="56"/>
        <v>1</v>
      </c>
      <c r="O185" s="312">
        <f t="shared" si="56"/>
        <v>0</v>
      </c>
      <c r="P185" s="320">
        <f t="shared" si="56"/>
        <v>0</v>
      </c>
      <c r="Q185" s="312">
        <f t="shared" si="56"/>
        <v>0</v>
      </c>
      <c r="R185" s="320">
        <f t="shared" si="56"/>
        <v>0</v>
      </c>
      <c r="S185" s="312">
        <f t="shared" si="56"/>
        <v>0</v>
      </c>
      <c r="T185" s="320">
        <f t="shared" si="56"/>
        <v>0</v>
      </c>
      <c r="U185" s="312">
        <f t="shared" si="56"/>
        <v>0</v>
      </c>
      <c r="V185" s="320">
        <f t="shared" si="56"/>
        <v>0</v>
      </c>
      <c r="W185" s="312">
        <f t="shared" si="56"/>
        <v>0</v>
      </c>
      <c r="X185" s="320">
        <f t="shared" si="56"/>
        <v>0</v>
      </c>
      <c r="Y185" s="312">
        <f t="shared" si="56"/>
        <v>0</v>
      </c>
      <c r="Z185" s="320">
        <f t="shared" si="56"/>
        <v>0</v>
      </c>
      <c r="AA185" s="312">
        <f t="shared" si="56"/>
        <v>0</v>
      </c>
      <c r="AB185" s="320">
        <f t="shared" si="56"/>
        <v>0</v>
      </c>
      <c r="AC185" s="312">
        <f t="shared" si="56"/>
        <v>0</v>
      </c>
      <c r="AD185" s="320">
        <f t="shared" si="56"/>
        <v>0</v>
      </c>
      <c r="AE185" s="312">
        <f t="shared" si="56"/>
        <v>0</v>
      </c>
      <c r="AF185" s="320">
        <f t="shared" si="56"/>
        <v>0</v>
      </c>
      <c r="AG185" s="312">
        <f t="shared" si="56"/>
        <v>0</v>
      </c>
      <c r="AH185" s="320">
        <f t="shared" si="56"/>
        <v>0</v>
      </c>
      <c r="AI185" s="312">
        <f t="shared" si="56"/>
        <v>0</v>
      </c>
      <c r="AJ185" s="320">
        <f t="shared" si="56"/>
        <v>0</v>
      </c>
      <c r="AK185" s="312">
        <f t="shared" si="56"/>
        <v>0</v>
      </c>
      <c r="AL185" s="320">
        <f t="shared" si="56"/>
        <v>1</v>
      </c>
      <c r="AM185" s="312">
        <f t="shared" si="56"/>
        <v>0</v>
      </c>
      <c r="AN185" s="320">
        <f t="shared" si="56"/>
        <v>0</v>
      </c>
      <c r="AO185" s="312">
        <f t="shared" si="56"/>
        <v>0</v>
      </c>
      <c r="AP185" s="320">
        <f t="shared" si="56"/>
        <v>0</v>
      </c>
      <c r="AQ185" s="312">
        <f t="shared" si="56"/>
        <v>0</v>
      </c>
      <c r="AR185" s="325">
        <f t="shared" si="56"/>
        <v>8</v>
      </c>
      <c r="AS185" s="316">
        <f t="shared" si="56"/>
        <v>0</v>
      </c>
    </row>
    <row r="186" spans="1:45" ht="15.95" customHeight="1" x14ac:dyDescent="0.15">
      <c r="A186" s="309" t="s">
        <v>259</v>
      </c>
      <c r="B186" s="321">
        <f>SUM(B185,B182,B179,B172)</f>
        <v>3</v>
      </c>
      <c r="C186" s="313">
        <f t="shared" ref="C186:AS186" si="57">SUM(C185,C182,C179,C172)</f>
        <v>0</v>
      </c>
      <c r="D186" s="321">
        <f t="shared" si="57"/>
        <v>1</v>
      </c>
      <c r="E186" s="313">
        <f t="shared" si="57"/>
        <v>0</v>
      </c>
      <c r="F186" s="321">
        <f t="shared" si="57"/>
        <v>2</v>
      </c>
      <c r="G186" s="313">
        <f t="shared" si="57"/>
        <v>0</v>
      </c>
      <c r="H186" s="321">
        <f t="shared" si="57"/>
        <v>4</v>
      </c>
      <c r="I186" s="313">
        <f t="shared" si="57"/>
        <v>0</v>
      </c>
      <c r="J186" s="321">
        <f t="shared" si="57"/>
        <v>1</v>
      </c>
      <c r="K186" s="313">
        <f t="shared" si="57"/>
        <v>0</v>
      </c>
      <c r="L186" s="321">
        <f t="shared" si="57"/>
        <v>2</v>
      </c>
      <c r="M186" s="313">
        <f t="shared" si="57"/>
        <v>0</v>
      </c>
      <c r="N186" s="321">
        <f t="shared" si="57"/>
        <v>1</v>
      </c>
      <c r="O186" s="313">
        <f t="shared" si="57"/>
        <v>0</v>
      </c>
      <c r="P186" s="321">
        <f t="shared" si="57"/>
        <v>1</v>
      </c>
      <c r="Q186" s="313">
        <f t="shared" si="57"/>
        <v>0</v>
      </c>
      <c r="R186" s="321">
        <f t="shared" si="57"/>
        <v>0</v>
      </c>
      <c r="S186" s="313">
        <f t="shared" si="57"/>
        <v>0</v>
      </c>
      <c r="T186" s="321">
        <f t="shared" si="57"/>
        <v>0</v>
      </c>
      <c r="U186" s="313">
        <f t="shared" si="57"/>
        <v>0</v>
      </c>
      <c r="V186" s="321">
        <f t="shared" si="57"/>
        <v>0</v>
      </c>
      <c r="W186" s="313">
        <f t="shared" si="57"/>
        <v>0</v>
      </c>
      <c r="X186" s="321">
        <f t="shared" si="57"/>
        <v>0</v>
      </c>
      <c r="Y186" s="313">
        <f t="shared" si="57"/>
        <v>0</v>
      </c>
      <c r="Z186" s="321">
        <f t="shared" si="57"/>
        <v>0</v>
      </c>
      <c r="AA186" s="313">
        <f t="shared" si="57"/>
        <v>0</v>
      </c>
      <c r="AB186" s="321">
        <f t="shared" si="57"/>
        <v>0</v>
      </c>
      <c r="AC186" s="313">
        <f t="shared" si="57"/>
        <v>0</v>
      </c>
      <c r="AD186" s="321">
        <f t="shared" si="57"/>
        <v>0</v>
      </c>
      <c r="AE186" s="313">
        <f t="shared" si="57"/>
        <v>0</v>
      </c>
      <c r="AF186" s="321">
        <f t="shared" si="57"/>
        <v>0</v>
      </c>
      <c r="AG186" s="313">
        <f t="shared" si="57"/>
        <v>0</v>
      </c>
      <c r="AH186" s="321">
        <f t="shared" si="57"/>
        <v>4</v>
      </c>
      <c r="AI186" s="313">
        <f t="shared" si="57"/>
        <v>0</v>
      </c>
      <c r="AJ186" s="321">
        <f t="shared" si="57"/>
        <v>0</v>
      </c>
      <c r="AK186" s="313">
        <f t="shared" si="57"/>
        <v>0</v>
      </c>
      <c r="AL186" s="321">
        <f t="shared" si="57"/>
        <v>5</v>
      </c>
      <c r="AM186" s="313">
        <f t="shared" si="57"/>
        <v>0</v>
      </c>
      <c r="AN186" s="321">
        <f t="shared" si="57"/>
        <v>1</v>
      </c>
      <c r="AO186" s="313">
        <f t="shared" si="57"/>
        <v>0</v>
      </c>
      <c r="AP186" s="321">
        <f t="shared" si="57"/>
        <v>0</v>
      </c>
      <c r="AQ186" s="313">
        <f t="shared" si="57"/>
        <v>0</v>
      </c>
      <c r="AR186" s="326">
        <f t="shared" si="57"/>
        <v>25</v>
      </c>
      <c r="AS186" s="317">
        <f t="shared" si="57"/>
        <v>0</v>
      </c>
    </row>
    <row r="187" spans="1:45" ht="15.95" hidden="1" customHeight="1" outlineLevel="2" x14ac:dyDescent="0.15">
      <c r="A187" s="307" t="s">
        <v>260</v>
      </c>
      <c r="B187" s="319">
        <v>0</v>
      </c>
      <c r="C187" s="311">
        <v>0</v>
      </c>
      <c r="D187" s="319">
        <v>0</v>
      </c>
      <c r="E187" s="311">
        <v>0</v>
      </c>
      <c r="F187" s="319">
        <v>0</v>
      </c>
      <c r="G187" s="311">
        <v>0</v>
      </c>
      <c r="H187" s="319">
        <v>0</v>
      </c>
      <c r="I187" s="311">
        <v>0</v>
      </c>
      <c r="J187" s="319">
        <v>0</v>
      </c>
      <c r="K187" s="311">
        <v>0</v>
      </c>
      <c r="L187" s="319">
        <v>0</v>
      </c>
      <c r="M187" s="311">
        <v>0</v>
      </c>
      <c r="N187" s="319">
        <v>0</v>
      </c>
      <c r="O187" s="311">
        <v>0</v>
      </c>
      <c r="P187" s="319">
        <v>0</v>
      </c>
      <c r="Q187" s="311">
        <v>0</v>
      </c>
      <c r="R187" s="319">
        <v>0</v>
      </c>
      <c r="S187" s="311">
        <v>0</v>
      </c>
      <c r="T187" s="319">
        <v>0</v>
      </c>
      <c r="U187" s="311">
        <v>0</v>
      </c>
      <c r="V187" s="319">
        <v>0</v>
      </c>
      <c r="W187" s="311">
        <v>0</v>
      </c>
      <c r="X187" s="319">
        <v>0</v>
      </c>
      <c r="Y187" s="311">
        <v>0</v>
      </c>
      <c r="Z187" s="319">
        <v>0</v>
      </c>
      <c r="AA187" s="311">
        <v>0</v>
      </c>
      <c r="AB187" s="319">
        <v>0</v>
      </c>
      <c r="AC187" s="311">
        <v>0</v>
      </c>
      <c r="AD187" s="319">
        <v>0</v>
      </c>
      <c r="AE187" s="311">
        <v>0</v>
      </c>
      <c r="AF187" s="319">
        <v>0</v>
      </c>
      <c r="AG187" s="311">
        <v>0</v>
      </c>
      <c r="AH187" s="319">
        <v>0</v>
      </c>
      <c r="AI187" s="311">
        <v>0</v>
      </c>
      <c r="AJ187" s="319">
        <v>0</v>
      </c>
      <c r="AK187" s="311">
        <v>0</v>
      </c>
      <c r="AL187" s="319">
        <v>0</v>
      </c>
      <c r="AM187" s="311">
        <v>0</v>
      </c>
      <c r="AN187" s="319">
        <v>0</v>
      </c>
      <c r="AO187" s="311">
        <v>0</v>
      </c>
      <c r="AP187" s="319">
        <v>0</v>
      </c>
      <c r="AQ187" s="311">
        <v>0</v>
      </c>
      <c r="AR187" s="324">
        <f t="shared" si="55"/>
        <v>0</v>
      </c>
      <c r="AS187" s="323">
        <f t="shared" si="55"/>
        <v>0</v>
      </c>
    </row>
    <row r="188" spans="1:45" ht="15.95" hidden="1" customHeight="1" outlineLevel="2" x14ac:dyDescent="0.15">
      <c r="A188" s="307" t="s">
        <v>261</v>
      </c>
      <c r="B188" s="319">
        <v>0</v>
      </c>
      <c r="C188" s="311">
        <v>0</v>
      </c>
      <c r="D188" s="319">
        <v>0</v>
      </c>
      <c r="E188" s="311">
        <v>0</v>
      </c>
      <c r="F188" s="319">
        <v>0</v>
      </c>
      <c r="G188" s="311">
        <v>0</v>
      </c>
      <c r="H188" s="319">
        <v>0</v>
      </c>
      <c r="I188" s="311">
        <v>0</v>
      </c>
      <c r="J188" s="319">
        <v>0</v>
      </c>
      <c r="K188" s="311">
        <v>0</v>
      </c>
      <c r="L188" s="319">
        <v>0</v>
      </c>
      <c r="M188" s="311">
        <v>0</v>
      </c>
      <c r="N188" s="319">
        <v>0</v>
      </c>
      <c r="O188" s="311">
        <v>0</v>
      </c>
      <c r="P188" s="319">
        <v>0</v>
      </c>
      <c r="Q188" s="311">
        <v>0</v>
      </c>
      <c r="R188" s="319">
        <v>0</v>
      </c>
      <c r="S188" s="311">
        <v>0</v>
      </c>
      <c r="T188" s="319">
        <v>0</v>
      </c>
      <c r="U188" s="311">
        <v>0</v>
      </c>
      <c r="V188" s="319">
        <v>0</v>
      </c>
      <c r="W188" s="311">
        <v>0</v>
      </c>
      <c r="X188" s="319">
        <v>0</v>
      </c>
      <c r="Y188" s="311">
        <v>0</v>
      </c>
      <c r="Z188" s="319">
        <v>0</v>
      </c>
      <c r="AA188" s="311">
        <v>0</v>
      </c>
      <c r="AB188" s="319">
        <v>0</v>
      </c>
      <c r="AC188" s="311">
        <v>0</v>
      </c>
      <c r="AD188" s="319">
        <v>0</v>
      </c>
      <c r="AE188" s="311">
        <v>0</v>
      </c>
      <c r="AF188" s="319">
        <v>0</v>
      </c>
      <c r="AG188" s="311">
        <v>0</v>
      </c>
      <c r="AH188" s="319">
        <v>0</v>
      </c>
      <c r="AI188" s="311">
        <v>0</v>
      </c>
      <c r="AJ188" s="319">
        <v>0</v>
      </c>
      <c r="AK188" s="311">
        <v>0</v>
      </c>
      <c r="AL188" s="319">
        <v>0</v>
      </c>
      <c r="AM188" s="311">
        <v>0</v>
      </c>
      <c r="AN188" s="319">
        <v>0</v>
      </c>
      <c r="AO188" s="311">
        <v>0</v>
      </c>
      <c r="AP188" s="319">
        <v>0</v>
      </c>
      <c r="AQ188" s="311">
        <v>0</v>
      </c>
      <c r="AR188" s="324">
        <f t="shared" si="55"/>
        <v>0</v>
      </c>
      <c r="AS188" s="323">
        <f t="shared" si="55"/>
        <v>0</v>
      </c>
    </row>
    <row r="189" spans="1:45" ht="15.95" hidden="1" customHeight="1" outlineLevel="2" x14ac:dyDescent="0.15">
      <c r="A189" s="307" t="s">
        <v>262</v>
      </c>
      <c r="B189" s="319">
        <v>1</v>
      </c>
      <c r="C189" s="311">
        <v>0</v>
      </c>
      <c r="D189" s="319">
        <v>3</v>
      </c>
      <c r="E189" s="311">
        <v>0</v>
      </c>
      <c r="F189" s="319">
        <v>0</v>
      </c>
      <c r="G189" s="311">
        <v>0</v>
      </c>
      <c r="H189" s="319">
        <v>0</v>
      </c>
      <c r="I189" s="311">
        <v>0</v>
      </c>
      <c r="J189" s="319">
        <v>0</v>
      </c>
      <c r="K189" s="311">
        <v>0</v>
      </c>
      <c r="L189" s="319">
        <v>0</v>
      </c>
      <c r="M189" s="311">
        <v>0</v>
      </c>
      <c r="N189" s="319">
        <v>0</v>
      </c>
      <c r="O189" s="311">
        <v>0</v>
      </c>
      <c r="P189" s="319">
        <v>0</v>
      </c>
      <c r="Q189" s="311">
        <v>0</v>
      </c>
      <c r="R189" s="319">
        <v>0</v>
      </c>
      <c r="S189" s="311">
        <v>0</v>
      </c>
      <c r="T189" s="319">
        <v>0</v>
      </c>
      <c r="U189" s="311">
        <v>0</v>
      </c>
      <c r="V189" s="319">
        <v>0</v>
      </c>
      <c r="W189" s="311">
        <v>0</v>
      </c>
      <c r="X189" s="319">
        <v>0</v>
      </c>
      <c r="Y189" s="311">
        <v>0</v>
      </c>
      <c r="Z189" s="319">
        <v>0</v>
      </c>
      <c r="AA189" s="311">
        <v>0</v>
      </c>
      <c r="AB189" s="319">
        <v>0</v>
      </c>
      <c r="AC189" s="311">
        <v>0</v>
      </c>
      <c r="AD189" s="319">
        <v>0</v>
      </c>
      <c r="AE189" s="311">
        <v>0</v>
      </c>
      <c r="AF189" s="319">
        <v>0</v>
      </c>
      <c r="AG189" s="311">
        <v>0</v>
      </c>
      <c r="AH189" s="319">
        <v>0</v>
      </c>
      <c r="AI189" s="311">
        <v>0</v>
      </c>
      <c r="AJ189" s="319">
        <v>0</v>
      </c>
      <c r="AK189" s="311">
        <v>0</v>
      </c>
      <c r="AL189" s="319">
        <v>0</v>
      </c>
      <c r="AM189" s="311">
        <v>0</v>
      </c>
      <c r="AN189" s="319">
        <v>0</v>
      </c>
      <c r="AO189" s="311">
        <v>0</v>
      </c>
      <c r="AP189" s="319">
        <v>0</v>
      </c>
      <c r="AQ189" s="311">
        <v>0</v>
      </c>
      <c r="AR189" s="324">
        <f t="shared" si="55"/>
        <v>4</v>
      </c>
      <c r="AS189" s="323">
        <f t="shared" si="55"/>
        <v>0</v>
      </c>
    </row>
    <row r="190" spans="1:45" ht="15.95" hidden="1" customHeight="1" outlineLevel="2" x14ac:dyDescent="0.15">
      <c r="A190" s="307" t="s">
        <v>263</v>
      </c>
      <c r="B190" s="319">
        <v>0</v>
      </c>
      <c r="C190" s="311">
        <v>0</v>
      </c>
      <c r="D190" s="319">
        <v>0</v>
      </c>
      <c r="E190" s="311">
        <v>0</v>
      </c>
      <c r="F190" s="319">
        <v>0</v>
      </c>
      <c r="G190" s="311">
        <v>0</v>
      </c>
      <c r="H190" s="319">
        <v>0</v>
      </c>
      <c r="I190" s="311">
        <v>0</v>
      </c>
      <c r="J190" s="319">
        <v>0</v>
      </c>
      <c r="K190" s="311">
        <v>0</v>
      </c>
      <c r="L190" s="319">
        <v>0</v>
      </c>
      <c r="M190" s="311">
        <v>0</v>
      </c>
      <c r="N190" s="319">
        <v>0</v>
      </c>
      <c r="O190" s="311">
        <v>0</v>
      </c>
      <c r="P190" s="319">
        <v>0</v>
      </c>
      <c r="Q190" s="311">
        <v>0</v>
      </c>
      <c r="R190" s="319">
        <v>0</v>
      </c>
      <c r="S190" s="311">
        <v>0</v>
      </c>
      <c r="T190" s="319">
        <v>0</v>
      </c>
      <c r="U190" s="311">
        <v>0</v>
      </c>
      <c r="V190" s="319">
        <v>0</v>
      </c>
      <c r="W190" s="311">
        <v>0</v>
      </c>
      <c r="X190" s="319">
        <v>0</v>
      </c>
      <c r="Y190" s="311">
        <v>0</v>
      </c>
      <c r="Z190" s="319">
        <v>0</v>
      </c>
      <c r="AA190" s="311">
        <v>0</v>
      </c>
      <c r="AB190" s="319">
        <v>0</v>
      </c>
      <c r="AC190" s="311">
        <v>0</v>
      </c>
      <c r="AD190" s="319">
        <v>0</v>
      </c>
      <c r="AE190" s="311">
        <v>0</v>
      </c>
      <c r="AF190" s="319">
        <v>0</v>
      </c>
      <c r="AG190" s="311">
        <v>0</v>
      </c>
      <c r="AH190" s="319">
        <v>0</v>
      </c>
      <c r="AI190" s="311">
        <v>0</v>
      </c>
      <c r="AJ190" s="319">
        <v>0</v>
      </c>
      <c r="AK190" s="311">
        <v>0</v>
      </c>
      <c r="AL190" s="319">
        <v>0</v>
      </c>
      <c r="AM190" s="311">
        <v>0</v>
      </c>
      <c r="AN190" s="319">
        <v>0</v>
      </c>
      <c r="AO190" s="311">
        <v>0</v>
      </c>
      <c r="AP190" s="319">
        <v>0</v>
      </c>
      <c r="AQ190" s="311">
        <v>0</v>
      </c>
      <c r="AR190" s="324">
        <f t="shared" si="55"/>
        <v>0</v>
      </c>
      <c r="AS190" s="323">
        <f t="shared" si="55"/>
        <v>0</v>
      </c>
    </row>
    <row r="191" spans="1:45" ht="15.95" customHeight="1" outlineLevel="1" collapsed="1" x14ac:dyDescent="0.15">
      <c r="A191" s="308" t="s">
        <v>264</v>
      </c>
      <c r="B191" s="320">
        <f>SUM(B187:B190)</f>
        <v>1</v>
      </c>
      <c r="C191" s="312">
        <f t="shared" ref="C191:AS191" si="58">SUM(C187:C190)</f>
        <v>0</v>
      </c>
      <c r="D191" s="320">
        <f t="shared" si="58"/>
        <v>3</v>
      </c>
      <c r="E191" s="312">
        <f t="shared" si="58"/>
        <v>0</v>
      </c>
      <c r="F191" s="320">
        <f t="shared" si="58"/>
        <v>0</v>
      </c>
      <c r="G191" s="312">
        <f t="shared" si="58"/>
        <v>0</v>
      </c>
      <c r="H191" s="320">
        <f t="shared" si="58"/>
        <v>0</v>
      </c>
      <c r="I191" s="312">
        <f t="shared" si="58"/>
        <v>0</v>
      </c>
      <c r="J191" s="320">
        <f t="shared" si="58"/>
        <v>0</v>
      </c>
      <c r="K191" s="312">
        <f t="shared" si="58"/>
        <v>0</v>
      </c>
      <c r="L191" s="320">
        <f t="shared" si="58"/>
        <v>0</v>
      </c>
      <c r="M191" s="312">
        <f t="shared" si="58"/>
        <v>0</v>
      </c>
      <c r="N191" s="320">
        <f t="shared" si="58"/>
        <v>0</v>
      </c>
      <c r="O191" s="312">
        <f t="shared" si="58"/>
        <v>0</v>
      </c>
      <c r="P191" s="320">
        <f t="shared" si="58"/>
        <v>0</v>
      </c>
      <c r="Q191" s="312">
        <f t="shared" si="58"/>
        <v>0</v>
      </c>
      <c r="R191" s="320">
        <f t="shared" si="58"/>
        <v>0</v>
      </c>
      <c r="S191" s="312">
        <f t="shared" si="58"/>
        <v>0</v>
      </c>
      <c r="T191" s="320">
        <f t="shared" si="58"/>
        <v>0</v>
      </c>
      <c r="U191" s="312">
        <f t="shared" si="58"/>
        <v>0</v>
      </c>
      <c r="V191" s="320">
        <f t="shared" si="58"/>
        <v>0</v>
      </c>
      <c r="W191" s="312">
        <f t="shared" si="58"/>
        <v>0</v>
      </c>
      <c r="X191" s="320">
        <f t="shared" si="58"/>
        <v>0</v>
      </c>
      <c r="Y191" s="312">
        <f t="shared" si="58"/>
        <v>0</v>
      </c>
      <c r="Z191" s="320">
        <f t="shared" si="58"/>
        <v>0</v>
      </c>
      <c r="AA191" s="312">
        <f t="shared" si="58"/>
        <v>0</v>
      </c>
      <c r="AB191" s="320">
        <f t="shared" si="58"/>
        <v>0</v>
      </c>
      <c r="AC191" s="312">
        <f t="shared" si="58"/>
        <v>0</v>
      </c>
      <c r="AD191" s="320">
        <f t="shared" si="58"/>
        <v>0</v>
      </c>
      <c r="AE191" s="312">
        <f t="shared" si="58"/>
        <v>0</v>
      </c>
      <c r="AF191" s="320">
        <f t="shared" si="58"/>
        <v>0</v>
      </c>
      <c r="AG191" s="312">
        <f t="shared" si="58"/>
        <v>0</v>
      </c>
      <c r="AH191" s="320">
        <f t="shared" si="58"/>
        <v>0</v>
      </c>
      <c r="AI191" s="312">
        <f t="shared" si="58"/>
        <v>0</v>
      </c>
      <c r="AJ191" s="320">
        <f t="shared" si="58"/>
        <v>0</v>
      </c>
      <c r="AK191" s="312">
        <f t="shared" si="58"/>
        <v>0</v>
      </c>
      <c r="AL191" s="320">
        <f t="shared" si="58"/>
        <v>0</v>
      </c>
      <c r="AM191" s="312">
        <f t="shared" si="58"/>
        <v>0</v>
      </c>
      <c r="AN191" s="320">
        <f t="shared" si="58"/>
        <v>0</v>
      </c>
      <c r="AO191" s="312">
        <f t="shared" si="58"/>
        <v>0</v>
      </c>
      <c r="AP191" s="320">
        <f t="shared" si="58"/>
        <v>0</v>
      </c>
      <c r="AQ191" s="312">
        <f t="shared" si="58"/>
        <v>0</v>
      </c>
      <c r="AR191" s="325">
        <f t="shared" si="58"/>
        <v>4</v>
      </c>
      <c r="AS191" s="316">
        <f t="shared" si="58"/>
        <v>0</v>
      </c>
    </row>
    <row r="192" spans="1:45" ht="15.95" hidden="1" customHeight="1" outlineLevel="2" x14ac:dyDescent="0.15">
      <c r="A192" s="307" t="s">
        <v>265</v>
      </c>
      <c r="B192" s="319">
        <v>0</v>
      </c>
      <c r="C192" s="311">
        <v>0</v>
      </c>
      <c r="D192" s="319">
        <v>0</v>
      </c>
      <c r="E192" s="311">
        <v>0</v>
      </c>
      <c r="F192" s="319">
        <v>0</v>
      </c>
      <c r="G192" s="311">
        <v>0</v>
      </c>
      <c r="H192" s="319">
        <v>0</v>
      </c>
      <c r="I192" s="311">
        <v>0</v>
      </c>
      <c r="J192" s="319">
        <v>0</v>
      </c>
      <c r="K192" s="311">
        <v>0</v>
      </c>
      <c r="L192" s="319">
        <v>0</v>
      </c>
      <c r="M192" s="311">
        <v>0</v>
      </c>
      <c r="N192" s="319">
        <v>0</v>
      </c>
      <c r="O192" s="311">
        <v>0</v>
      </c>
      <c r="P192" s="319">
        <v>0</v>
      </c>
      <c r="Q192" s="311">
        <v>0</v>
      </c>
      <c r="R192" s="319">
        <v>0</v>
      </c>
      <c r="S192" s="311">
        <v>0</v>
      </c>
      <c r="T192" s="319">
        <v>0</v>
      </c>
      <c r="U192" s="311">
        <v>0</v>
      </c>
      <c r="V192" s="319">
        <v>0</v>
      </c>
      <c r="W192" s="311">
        <v>0</v>
      </c>
      <c r="X192" s="319">
        <v>0</v>
      </c>
      <c r="Y192" s="311">
        <v>0</v>
      </c>
      <c r="Z192" s="319">
        <v>0</v>
      </c>
      <c r="AA192" s="311">
        <v>0</v>
      </c>
      <c r="AB192" s="319">
        <v>0</v>
      </c>
      <c r="AC192" s="311">
        <v>0</v>
      </c>
      <c r="AD192" s="319">
        <v>0</v>
      </c>
      <c r="AE192" s="311">
        <v>0</v>
      </c>
      <c r="AF192" s="319">
        <v>0</v>
      </c>
      <c r="AG192" s="311">
        <v>0</v>
      </c>
      <c r="AH192" s="319">
        <v>0</v>
      </c>
      <c r="AI192" s="311">
        <v>0</v>
      </c>
      <c r="AJ192" s="319">
        <v>0</v>
      </c>
      <c r="AK192" s="311">
        <v>0</v>
      </c>
      <c r="AL192" s="319">
        <v>0</v>
      </c>
      <c r="AM192" s="311">
        <v>0</v>
      </c>
      <c r="AN192" s="319">
        <v>0</v>
      </c>
      <c r="AO192" s="311">
        <v>0</v>
      </c>
      <c r="AP192" s="319">
        <v>0</v>
      </c>
      <c r="AQ192" s="311">
        <v>0</v>
      </c>
      <c r="AR192" s="324">
        <f t="shared" si="55"/>
        <v>0</v>
      </c>
      <c r="AS192" s="323">
        <f t="shared" si="55"/>
        <v>0</v>
      </c>
    </row>
    <row r="193" spans="1:45" ht="15.95" hidden="1" customHeight="1" outlineLevel="2" x14ac:dyDescent="0.15">
      <c r="A193" s="307" t="s">
        <v>266</v>
      </c>
      <c r="B193" s="319">
        <v>0</v>
      </c>
      <c r="C193" s="311">
        <v>0</v>
      </c>
      <c r="D193" s="319">
        <v>0</v>
      </c>
      <c r="E193" s="311">
        <v>0</v>
      </c>
      <c r="F193" s="319">
        <v>0</v>
      </c>
      <c r="G193" s="311">
        <v>0</v>
      </c>
      <c r="H193" s="319">
        <v>0</v>
      </c>
      <c r="I193" s="311">
        <v>0</v>
      </c>
      <c r="J193" s="319">
        <v>0</v>
      </c>
      <c r="K193" s="311">
        <v>0</v>
      </c>
      <c r="L193" s="319">
        <v>0</v>
      </c>
      <c r="M193" s="311">
        <v>0</v>
      </c>
      <c r="N193" s="319">
        <v>0</v>
      </c>
      <c r="O193" s="311">
        <v>0</v>
      </c>
      <c r="P193" s="319">
        <v>0</v>
      </c>
      <c r="Q193" s="311">
        <v>0</v>
      </c>
      <c r="R193" s="319">
        <v>0</v>
      </c>
      <c r="S193" s="311">
        <v>0</v>
      </c>
      <c r="T193" s="319">
        <v>0</v>
      </c>
      <c r="U193" s="311">
        <v>0</v>
      </c>
      <c r="V193" s="319">
        <v>0</v>
      </c>
      <c r="W193" s="311">
        <v>0</v>
      </c>
      <c r="X193" s="319">
        <v>0</v>
      </c>
      <c r="Y193" s="311">
        <v>0</v>
      </c>
      <c r="Z193" s="319">
        <v>0</v>
      </c>
      <c r="AA193" s="311">
        <v>0</v>
      </c>
      <c r="AB193" s="319">
        <v>0</v>
      </c>
      <c r="AC193" s="311">
        <v>0</v>
      </c>
      <c r="AD193" s="319">
        <v>0</v>
      </c>
      <c r="AE193" s="311">
        <v>0</v>
      </c>
      <c r="AF193" s="319">
        <v>0</v>
      </c>
      <c r="AG193" s="311">
        <v>0</v>
      </c>
      <c r="AH193" s="319">
        <v>0</v>
      </c>
      <c r="AI193" s="311">
        <v>0</v>
      </c>
      <c r="AJ193" s="319">
        <v>0</v>
      </c>
      <c r="AK193" s="311">
        <v>0</v>
      </c>
      <c r="AL193" s="319">
        <v>0</v>
      </c>
      <c r="AM193" s="311">
        <v>0</v>
      </c>
      <c r="AN193" s="319">
        <v>0</v>
      </c>
      <c r="AO193" s="311">
        <v>0</v>
      </c>
      <c r="AP193" s="319">
        <v>0</v>
      </c>
      <c r="AQ193" s="311">
        <v>0</v>
      </c>
      <c r="AR193" s="324">
        <f t="shared" si="55"/>
        <v>0</v>
      </c>
      <c r="AS193" s="323">
        <f t="shared" si="55"/>
        <v>0</v>
      </c>
    </row>
    <row r="194" spans="1:45" ht="15.95" customHeight="1" outlineLevel="1" collapsed="1" x14ac:dyDescent="0.15">
      <c r="A194" s="308" t="s">
        <v>267</v>
      </c>
      <c r="B194" s="320">
        <f>SUM(B192:B193)</f>
        <v>0</v>
      </c>
      <c r="C194" s="312">
        <f t="shared" ref="C194:AS194" si="59">SUM(C192:C193)</f>
        <v>0</v>
      </c>
      <c r="D194" s="320">
        <f t="shared" si="59"/>
        <v>0</v>
      </c>
      <c r="E194" s="312">
        <f t="shared" si="59"/>
        <v>0</v>
      </c>
      <c r="F194" s="320">
        <f t="shared" si="59"/>
        <v>0</v>
      </c>
      <c r="G194" s="312">
        <f t="shared" si="59"/>
        <v>0</v>
      </c>
      <c r="H194" s="320">
        <f t="shared" si="59"/>
        <v>0</v>
      </c>
      <c r="I194" s="312">
        <f t="shared" si="59"/>
        <v>0</v>
      </c>
      <c r="J194" s="320">
        <f t="shared" si="59"/>
        <v>0</v>
      </c>
      <c r="K194" s="312">
        <f t="shared" si="59"/>
        <v>0</v>
      </c>
      <c r="L194" s="320">
        <f t="shared" si="59"/>
        <v>0</v>
      </c>
      <c r="M194" s="312">
        <f t="shared" si="59"/>
        <v>0</v>
      </c>
      <c r="N194" s="320">
        <f t="shared" si="59"/>
        <v>0</v>
      </c>
      <c r="O194" s="312">
        <f t="shared" si="59"/>
        <v>0</v>
      </c>
      <c r="P194" s="320">
        <f t="shared" si="59"/>
        <v>0</v>
      </c>
      <c r="Q194" s="312">
        <f t="shared" si="59"/>
        <v>0</v>
      </c>
      <c r="R194" s="320">
        <f t="shared" si="59"/>
        <v>0</v>
      </c>
      <c r="S194" s="312">
        <f t="shared" si="59"/>
        <v>0</v>
      </c>
      <c r="T194" s="320">
        <f t="shared" si="59"/>
        <v>0</v>
      </c>
      <c r="U194" s="312">
        <f t="shared" si="59"/>
        <v>0</v>
      </c>
      <c r="V194" s="320">
        <f t="shared" si="59"/>
        <v>0</v>
      </c>
      <c r="W194" s="312">
        <f t="shared" si="59"/>
        <v>0</v>
      </c>
      <c r="X194" s="320">
        <f t="shared" si="59"/>
        <v>0</v>
      </c>
      <c r="Y194" s="312">
        <f t="shared" si="59"/>
        <v>0</v>
      </c>
      <c r="Z194" s="320">
        <f t="shared" si="59"/>
        <v>0</v>
      </c>
      <c r="AA194" s="312">
        <f t="shared" si="59"/>
        <v>0</v>
      </c>
      <c r="AB194" s="320">
        <f t="shared" si="59"/>
        <v>0</v>
      </c>
      <c r="AC194" s="312">
        <f t="shared" si="59"/>
        <v>0</v>
      </c>
      <c r="AD194" s="320">
        <f t="shared" si="59"/>
        <v>0</v>
      </c>
      <c r="AE194" s="312">
        <f t="shared" si="59"/>
        <v>0</v>
      </c>
      <c r="AF194" s="320">
        <f t="shared" si="59"/>
        <v>0</v>
      </c>
      <c r="AG194" s="312">
        <f t="shared" si="59"/>
        <v>0</v>
      </c>
      <c r="AH194" s="320">
        <f t="shared" si="59"/>
        <v>0</v>
      </c>
      <c r="AI194" s="312">
        <f t="shared" si="59"/>
        <v>0</v>
      </c>
      <c r="AJ194" s="320">
        <f t="shared" si="59"/>
        <v>0</v>
      </c>
      <c r="AK194" s="312">
        <f t="shared" si="59"/>
        <v>0</v>
      </c>
      <c r="AL194" s="320">
        <f t="shared" si="59"/>
        <v>0</v>
      </c>
      <c r="AM194" s="312">
        <f t="shared" si="59"/>
        <v>0</v>
      </c>
      <c r="AN194" s="320">
        <f t="shared" si="59"/>
        <v>0</v>
      </c>
      <c r="AO194" s="312">
        <f t="shared" si="59"/>
        <v>0</v>
      </c>
      <c r="AP194" s="320">
        <f t="shared" si="59"/>
        <v>0</v>
      </c>
      <c r="AQ194" s="312">
        <f t="shared" si="59"/>
        <v>0</v>
      </c>
      <c r="AR194" s="325">
        <f t="shared" si="59"/>
        <v>0</v>
      </c>
      <c r="AS194" s="316">
        <f t="shared" si="59"/>
        <v>0</v>
      </c>
    </row>
    <row r="195" spans="1:45" ht="15.95" customHeight="1" x14ac:dyDescent="0.15">
      <c r="A195" s="309" t="s">
        <v>268</v>
      </c>
      <c r="B195" s="321">
        <f>SUM(B194,B191)</f>
        <v>1</v>
      </c>
      <c r="C195" s="313">
        <f t="shared" ref="C195:AS195" si="60">SUM(C194,C191)</f>
        <v>0</v>
      </c>
      <c r="D195" s="321">
        <f t="shared" si="60"/>
        <v>3</v>
      </c>
      <c r="E195" s="313">
        <f t="shared" si="60"/>
        <v>0</v>
      </c>
      <c r="F195" s="321">
        <f t="shared" si="60"/>
        <v>0</v>
      </c>
      <c r="G195" s="313">
        <f t="shared" si="60"/>
        <v>0</v>
      </c>
      <c r="H195" s="321">
        <f t="shared" si="60"/>
        <v>0</v>
      </c>
      <c r="I195" s="313">
        <f t="shared" si="60"/>
        <v>0</v>
      </c>
      <c r="J195" s="321">
        <f t="shared" si="60"/>
        <v>0</v>
      </c>
      <c r="K195" s="313">
        <f t="shared" si="60"/>
        <v>0</v>
      </c>
      <c r="L195" s="321">
        <f t="shared" si="60"/>
        <v>0</v>
      </c>
      <c r="M195" s="313">
        <f t="shared" si="60"/>
        <v>0</v>
      </c>
      <c r="N195" s="321">
        <f t="shared" si="60"/>
        <v>0</v>
      </c>
      <c r="O195" s="313">
        <f t="shared" si="60"/>
        <v>0</v>
      </c>
      <c r="P195" s="321">
        <f t="shared" si="60"/>
        <v>0</v>
      </c>
      <c r="Q195" s="313">
        <f t="shared" si="60"/>
        <v>0</v>
      </c>
      <c r="R195" s="321">
        <f t="shared" si="60"/>
        <v>0</v>
      </c>
      <c r="S195" s="313">
        <f t="shared" si="60"/>
        <v>0</v>
      </c>
      <c r="T195" s="321">
        <f t="shared" si="60"/>
        <v>0</v>
      </c>
      <c r="U195" s="313">
        <f t="shared" si="60"/>
        <v>0</v>
      </c>
      <c r="V195" s="321">
        <f t="shared" si="60"/>
        <v>0</v>
      </c>
      <c r="W195" s="313">
        <f t="shared" si="60"/>
        <v>0</v>
      </c>
      <c r="X195" s="321">
        <f t="shared" si="60"/>
        <v>0</v>
      </c>
      <c r="Y195" s="313">
        <f t="shared" si="60"/>
        <v>0</v>
      </c>
      <c r="Z195" s="321">
        <f t="shared" si="60"/>
        <v>0</v>
      </c>
      <c r="AA195" s="313">
        <f t="shared" si="60"/>
        <v>0</v>
      </c>
      <c r="AB195" s="321">
        <f t="shared" si="60"/>
        <v>0</v>
      </c>
      <c r="AC195" s="313">
        <f t="shared" si="60"/>
        <v>0</v>
      </c>
      <c r="AD195" s="321">
        <f t="shared" si="60"/>
        <v>0</v>
      </c>
      <c r="AE195" s="313">
        <f t="shared" si="60"/>
        <v>0</v>
      </c>
      <c r="AF195" s="321">
        <f t="shared" si="60"/>
        <v>0</v>
      </c>
      <c r="AG195" s="313">
        <f t="shared" si="60"/>
        <v>0</v>
      </c>
      <c r="AH195" s="321">
        <f t="shared" si="60"/>
        <v>0</v>
      </c>
      <c r="AI195" s="313">
        <f t="shared" si="60"/>
        <v>0</v>
      </c>
      <c r="AJ195" s="321">
        <f t="shared" si="60"/>
        <v>0</v>
      </c>
      <c r="AK195" s="313">
        <f t="shared" si="60"/>
        <v>0</v>
      </c>
      <c r="AL195" s="321">
        <f t="shared" si="60"/>
        <v>0</v>
      </c>
      <c r="AM195" s="313">
        <f t="shared" si="60"/>
        <v>0</v>
      </c>
      <c r="AN195" s="321">
        <f t="shared" si="60"/>
        <v>0</v>
      </c>
      <c r="AO195" s="313">
        <f t="shared" si="60"/>
        <v>0</v>
      </c>
      <c r="AP195" s="321">
        <f t="shared" si="60"/>
        <v>0</v>
      </c>
      <c r="AQ195" s="313">
        <f t="shared" si="60"/>
        <v>0</v>
      </c>
      <c r="AR195" s="326">
        <f t="shared" si="60"/>
        <v>4</v>
      </c>
      <c r="AS195" s="317">
        <f t="shared" si="60"/>
        <v>0</v>
      </c>
    </row>
    <row r="196" spans="1:45" ht="15.95" hidden="1" customHeight="1" outlineLevel="2" x14ac:dyDescent="0.15">
      <c r="A196" s="307" t="s">
        <v>269</v>
      </c>
      <c r="B196" s="319">
        <v>0</v>
      </c>
      <c r="C196" s="311">
        <v>0</v>
      </c>
      <c r="D196" s="319">
        <v>0</v>
      </c>
      <c r="E196" s="311">
        <v>0</v>
      </c>
      <c r="F196" s="319">
        <v>0</v>
      </c>
      <c r="G196" s="311">
        <v>0</v>
      </c>
      <c r="H196" s="319">
        <v>0</v>
      </c>
      <c r="I196" s="311">
        <v>0</v>
      </c>
      <c r="J196" s="319">
        <v>0</v>
      </c>
      <c r="K196" s="311">
        <v>0</v>
      </c>
      <c r="L196" s="319">
        <v>0</v>
      </c>
      <c r="M196" s="311">
        <v>0</v>
      </c>
      <c r="N196" s="319">
        <v>0</v>
      </c>
      <c r="O196" s="311">
        <v>0</v>
      </c>
      <c r="P196" s="319">
        <v>0</v>
      </c>
      <c r="Q196" s="311">
        <v>0</v>
      </c>
      <c r="R196" s="319">
        <v>0</v>
      </c>
      <c r="S196" s="311">
        <v>0</v>
      </c>
      <c r="T196" s="319">
        <v>0</v>
      </c>
      <c r="U196" s="311">
        <v>0</v>
      </c>
      <c r="V196" s="319">
        <v>0</v>
      </c>
      <c r="W196" s="311">
        <v>0</v>
      </c>
      <c r="X196" s="319">
        <v>0</v>
      </c>
      <c r="Y196" s="311">
        <v>0</v>
      </c>
      <c r="Z196" s="319">
        <v>0</v>
      </c>
      <c r="AA196" s="311">
        <v>0</v>
      </c>
      <c r="AB196" s="319">
        <v>0</v>
      </c>
      <c r="AC196" s="311">
        <v>0</v>
      </c>
      <c r="AD196" s="319">
        <v>0</v>
      </c>
      <c r="AE196" s="311">
        <v>0</v>
      </c>
      <c r="AF196" s="319">
        <v>0</v>
      </c>
      <c r="AG196" s="311">
        <v>0</v>
      </c>
      <c r="AH196" s="319">
        <v>0</v>
      </c>
      <c r="AI196" s="311">
        <v>0</v>
      </c>
      <c r="AJ196" s="319">
        <v>0</v>
      </c>
      <c r="AK196" s="311">
        <v>0</v>
      </c>
      <c r="AL196" s="319">
        <v>0</v>
      </c>
      <c r="AM196" s="311">
        <v>0</v>
      </c>
      <c r="AN196" s="319">
        <v>0</v>
      </c>
      <c r="AO196" s="311">
        <v>0</v>
      </c>
      <c r="AP196" s="319">
        <v>0</v>
      </c>
      <c r="AQ196" s="311">
        <v>0</v>
      </c>
      <c r="AR196" s="324">
        <f t="shared" si="55"/>
        <v>0</v>
      </c>
      <c r="AS196" s="323">
        <f t="shared" si="55"/>
        <v>0</v>
      </c>
    </row>
    <row r="197" spans="1:45" ht="15.95" hidden="1" customHeight="1" outlineLevel="2" x14ac:dyDescent="0.15">
      <c r="A197" s="307" t="s">
        <v>270</v>
      </c>
      <c r="B197" s="319">
        <v>0</v>
      </c>
      <c r="C197" s="311">
        <v>0</v>
      </c>
      <c r="D197" s="319">
        <v>0</v>
      </c>
      <c r="E197" s="311">
        <v>0</v>
      </c>
      <c r="F197" s="319">
        <v>0</v>
      </c>
      <c r="G197" s="311">
        <v>0</v>
      </c>
      <c r="H197" s="319">
        <v>0</v>
      </c>
      <c r="I197" s="311">
        <v>0</v>
      </c>
      <c r="J197" s="319">
        <v>0</v>
      </c>
      <c r="K197" s="311">
        <v>0</v>
      </c>
      <c r="L197" s="319">
        <v>0</v>
      </c>
      <c r="M197" s="311">
        <v>0</v>
      </c>
      <c r="N197" s="319">
        <v>0</v>
      </c>
      <c r="O197" s="311">
        <v>0</v>
      </c>
      <c r="P197" s="319">
        <v>0</v>
      </c>
      <c r="Q197" s="311">
        <v>0</v>
      </c>
      <c r="R197" s="319">
        <v>0</v>
      </c>
      <c r="S197" s="311">
        <v>0</v>
      </c>
      <c r="T197" s="319">
        <v>0</v>
      </c>
      <c r="U197" s="311">
        <v>0</v>
      </c>
      <c r="V197" s="319">
        <v>0</v>
      </c>
      <c r="W197" s="311">
        <v>0</v>
      </c>
      <c r="X197" s="319">
        <v>0</v>
      </c>
      <c r="Y197" s="311">
        <v>0</v>
      </c>
      <c r="Z197" s="319">
        <v>0</v>
      </c>
      <c r="AA197" s="311">
        <v>0</v>
      </c>
      <c r="AB197" s="319">
        <v>0</v>
      </c>
      <c r="AC197" s="311">
        <v>0</v>
      </c>
      <c r="AD197" s="319">
        <v>0</v>
      </c>
      <c r="AE197" s="311">
        <v>0</v>
      </c>
      <c r="AF197" s="319">
        <v>0</v>
      </c>
      <c r="AG197" s="311">
        <v>0</v>
      </c>
      <c r="AH197" s="319">
        <v>0</v>
      </c>
      <c r="AI197" s="311">
        <v>0</v>
      </c>
      <c r="AJ197" s="319">
        <v>0</v>
      </c>
      <c r="AK197" s="311">
        <v>0</v>
      </c>
      <c r="AL197" s="319">
        <v>0</v>
      </c>
      <c r="AM197" s="311">
        <v>0</v>
      </c>
      <c r="AN197" s="319">
        <v>0</v>
      </c>
      <c r="AO197" s="311">
        <v>0</v>
      </c>
      <c r="AP197" s="319">
        <v>0</v>
      </c>
      <c r="AQ197" s="311">
        <v>0</v>
      </c>
      <c r="AR197" s="324">
        <f t="shared" si="55"/>
        <v>0</v>
      </c>
      <c r="AS197" s="323">
        <f t="shared" si="55"/>
        <v>0</v>
      </c>
    </row>
    <row r="198" spans="1:45" ht="15.95" hidden="1" customHeight="1" outlineLevel="2" x14ac:dyDescent="0.15">
      <c r="A198" s="307" t="s">
        <v>271</v>
      </c>
      <c r="B198" s="319">
        <v>0</v>
      </c>
      <c r="C198" s="311">
        <v>0</v>
      </c>
      <c r="D198" s="319">
        <v>0</v>
      </c>
      <c r="E198" s="311">
        <v>0</v>
      </c>
      <c r="F198" s="319">
        <v>0</v>
      </c>
      <c r="G198" s="311">
        <v>0</v>
      </c>
      <c r="H198" s="319">
        <v>0</v>
      </c>
      <c r="I198" s="311">
        <v>0</v>
      </c>
      <c r="J198" s="319">
        <v>0</v>
      </c>
      <c r="K198" s="311">
        <v>0</v>
      </c>
      <c r="L198" s="319">
        <v>0</v>
      </c>
      <c r="M198" s="311">
        <v>0</v>
      </c>
      <c r="N198" s="319">
        <v>0</v>
      </c>
      <c r="O198" s="311">
        <v>0</v>
      </c>
      <c r="P198" s="319">
        <v>0</v>
      </c>
      <c r="Q198" s="311">
        <v>0</v>
      </c>
      <c r="R198" s="319">
        <v>0</v>
      </c>
      <c r="S198" s="311">
        <v>0</v>
      </c>
      <c r="T198" s="319">
        <v>0</v>
      </c>
      <c r="U198" s="311">
        <v>0</v>
      </c>
      <c r="V198" s="319">
        <v>0</v>
      </c>
      <c r="W198" s="311">
        <v>0</v>
      </c>
      <c r="X198" s="319">
        <v>0</v>
      </c>
      <c r="Y198" s="311">
        <v>0</v>
      </c>
      <c r="Z198" s="319">
        <v>0</v>
      </c>
      <c r="AA198" s="311">
        <v>0</v>
      </c>
      <c r="AB198" s="319">
        <v>0</v>
      </c>
      <c r="AC198" s="311">
        <v>0</v>
      </c>
      <c r="AD198" s="319">
        <v>0</v>
      </c>
      <c r="AE198" s="311">
        <v>0</v>
      </c>
      <c r="AF198" s="319">
        <v>0</v>
      </c>
      <c r="AG198" s="311">
        <v>0</v>
      </c>
      <c r="AH198" s="319">
        <v>0</v>
      </c>
      <c r="AI198" s="311">
        <v>0</v>
      </c>
      <c r="AJ198" s="319">
        <v>0</v>
      </c>
      <c r="AK198" s="311">
        <v>0</v>
      </c>
      <c r="AL198" s="319">
        <v>0</v>
      </c>
      <c r="AM198" s="311">
        <v>0</v>
      </c>
      <c r="AN198" s="319">
        <v>0</v>
      </c>
      <c r="AO198" s="311">
        <v>0</v>
      </c>
      <c r="AP198" s="319">
        <v>0</v>
      </c>
      <c r="AQ198" s="311">
        <v>0</v>
      </c>
      <c r="AR198" s="324">
        <f t="shared" si="55"/>
        <v>0</v>
      </c>
      <c r="AS198" s="323">
        <f t="shared" si="55"/>
        <v>0</v>
      </c>
    </row>
    <row r="199" spans="1:45" ht="15.95" customHeight="1" outlineLevel="1" collapsed="1" x14ac:dyDescent="0.15">
      <c r="A199" s="308" t="s">
        <v>272</v>
      </c>
      <c r="B199" s="320">
        <f>SUM(B196:B198)</f>
        <v>0</v>
      </c>
      <c r="C199" s="312">
        <f t="shared" ref="C199:AS199" si="61">SUM(C196:C198)</f>
        <v>0</v>
      </c>
      <c r="D199" s="320">
        <f t="shared" si="61"/>
        <v>0</v>
      </c>
      <c r="E199" s="312">
        <f t="shared" si="61"/>
        <v>0</v>
      </c>
      <c r="F199" s="320">
        <f t="shared" si="61"/>
        <v>0</v>
      </c>
      <c r="G199" s="312">
        <f t="shared" si="61"/>
        <v>0</v>
      </c>
      <c r="H199" s="320">
        <f t="shared" si="61"/>
        <v>0</v>
      </c>
      <c r="I199" s="312">
        <f t="shared" si="61"/>
        <v>0</v>
      </c>
      <c r="J199" s="320">
        <f t="shared" si="61"/>
        <v>0</v>
      </c>
      <c r="K199" s="312">
        <f t="shared" si="61"/>
        <v>0</v>
      </c>
      <c r="L199" s="320">
        <f t="shared" si="61"/>
        <v>0</v>
      </c>
      <c r="M199" s="312">
        <f t="shared" si="61"/>
        <v>0</v>
      </c>
      <c r="N199" s="320">
        <f t="shared" si="61"/>
        <v>0</v>
      </c>
      <c r="O199" s="312">
        <f t="shared" si="61"/>
        <v>0</v>
      </c>
      <c r="P199" s="320">
        <f t="shared" si="61"/>
        <v>0</v>
      </c>
      <c r="Q199" s="312">
        <f t="shared" si="61"/>
        <v>0</v>
      </c>
      <c r="R199" s="320">
        <f t="shared" si="61"/>
        <v>0</v>
      </c>
      <c r="S199" s="312">
        <f t="shared" si="61"/>
        <v>0</v>
      </c>
      <c r="T199" s="320">
        <f t="shared" si="61"/>
        <v>0</v>
      </c>
      <c r="U199" s="312">
        <f t="shared" si="61"/>
        <v>0</v>
      </c>
      <c r="V199" s="320">
        <f t="shared" si="61"/>
        <v>0</v>
      </c>
      <c r="W199" s="312">
        <f t="shared" si="61"/>
        <v>0</v>
      </c>
      <c r="X199" s="320">
        <f t="shared" si="61"/>
        <v>0</v>
      </c>
      <c r="Y199" s="312">
        <f t="shared" si="61"/>
        <v>0</v>
      </c>
      <c r="Z199" s="320">
        <f t="shared" si="61"/>
        <v>0</v>
      </c>
      <c r="AA199" s="312">
        <f t="shared" si="61"/>
        <v>0</v>
      </c>
      <c r="AB199" s="320">
        <f t="shared" si="61"/>
        <v>0</v>
      </c>
      <c r="AC199" s="312">
        <f t="shared" si="61"/>
        <v>0</v>
      </c>
      <c r="AD199" s="320">
        <f t="shared" si="61"/>
        <v>0</v>
      </c>
      <c r="AE199" s="312">
        <f t="shared" si="61"/>
        <v>0</v>
      </c>
      <c r="AF199" s="320">
        <f t="shared" si="61"/>
        <v>0</v>
      </c>
      <c r="AG199" s="312">
        <f t="shared" si="61"/>
        <v>0</v>
      </c>
      <c r="AH199" s="320">
        <f t="shared" si="61"/>
        <v>0</v>
      </c>
      <c r="AI199" s="312">
        <f t="shared" si="61"/>
        <v>0</v>
      </c>
      <c r="AJ199" s="320">
        <f t="shared" si="61"/>
        <v>0</v>
      </c>
      <c r="AK199" s="312">
        <f t="shared" si="61"/>
        <v>0</v>
      </c>
      <c r="AL199" s="320">
        <f t="shared" si="61"/>
        <v>0</v>
      </c>
      <c r="AM199" s="312">
        <f t="shared" si="61"/>
        <v>0</v>
      </c>
      <c r="AN199" s="320">
        <f t="shared" si="61"/>
        <v>0</v>
      </c>
      <c r="AO199" s="312">
        <f t="shared" si="61"/>
        <v>0</v>
      </c>
      <c r="AP199" s="320">
        <f t="shared" si="61"/>
        <v>0</v>
      </c>
      <c r="AQ199" s="312">
        <f t="shared" si="61"/>
        <v>0</v>
      </c>
      <c r="AR199" s="325">
        <f t="shared" si="61"/>
        <v>0</v>
      </c>
      <c r="AS199" s="316">
        <f t="shared" si="61"/>
        <v>0</v>
      </c>
    </row>
    <row r="200" spans="1:45" ht="15.95" customHeight="1" x14ac:dyDescent="0.15">
      <c r="A200" s="309" t="s">
        <v>273</v>
      </c>
      <c r="B200" s="321">
        <f>SUM(B199)</f>
        <v>0</v>
      </c>
      <c r="C200" s="313">
        <f t="shared" ref="C200:AS200" si="62">SUM(C199)</f>
        <v>0</v>
      </c>
      <c r="D200" s="321">
        <f t="shared" si="62"/>
        <v>0</v>
      </c>
      <c r="E200" s="313">
        <f t="shared" si="62"/>
        <v>0</v>
      </c>
      <c r="F200" s="321">
        <f t="shared" si="62"/>
        <v>0</v>
      </c>
      <c r="G200" s="313">
        <f t="shared" si="62"/>
        <v>0</v>
      </c>
      <c r="H200" s="321">
        <f t="shared" si="62"/>
        <v>0</v>
      </c>
      <c r="I200" s="313">
        <f t="shared" si="62"/>
        <v>0</v>
      </c>
      <c r="J200" s="321">
        <f t="shared" si="62"/>
        <v>0</v>
      </c>
      <c r="K200" s="313">
        <f t="shared" si="62"/>
        <v>0</v>
      </c>
      <c r="L200" s="321">
        <f t="shared" si="62"/>
        <v>0</v>
      </c>
      <c r="M200" s="313">
        <f t="shared" si="62"/>
        <v>0</v>
      </c>
      <c r="N200" s="321">
        <f t="shared" si="62"/>
        <v>0</v>
      </c>
      <c r="O200" s="313">
        <f t="shared" si="62"/>
        <v>0</v>
      </c>
      <c r="P200" s="321">
        <f t="shared" si="62"/>
        <v>0</v>
      </c>
      <c r="Q200" s="313">
        <f t="shared" si="62"/>
        <v>0</v>
      </c>
      <c r="R200" s="321">
        <f t="shared" si="62"/>
        <v>0</v>
      </c>
      <c r="S200" s="313">
        <f t="shared" si="62"/>
        <v>0</v>
      </c>
      <c r="T200" s="321">
        <f t="shared" si="62"/>
        <v>0</v>
      </c>
      <c r="U200" s="313">
        <f t="shared" si="62"/>
        <v>0</v>
      </c>
      <c r="V200" s="321">
        <f t="shared" si="62"/>
        <v>0</v>
      </c>
      <c r="W200" s="313">
        <f t="shared" si="62"/>
        <v>0</v>
      </c>
      <c r="X200" s="321">
        <f t="shared" si="62"/>
        <v>0</v>
      </c>
      <c r="Y200" s="313">
        <f t="shared" si="62"/>
        <v>0</v>
      </c>
      <c r="Z200" s="321">
        <f t="shared" si="62"/>
        <v>0</v>
      </c>
      <c r="AA200" s="313">
        <f t="shared" si="62"/>
        <v>0</v>
      </c>
      <c r="AB200" s="321">
        <f t="shared" si="62"/>
        <v>0</v>
      </c>
      <c r="AC200" s="313">
        <f t="shared" si="62"/>
        <v>0</v>
      </c>
      <c r="AD200" s="321">
        <f t="shared" si="62"/>
        <v>0</v>
      </c>
      <c r="AE200" s="313">
        <f t="shared" si="62"/>
        <v>0</v>
      </c>
      <c r="AF200" s="321">
        <f t="shared" si="62"/>
        <v>0</v>
      </c>
      <c r="AG200" s="313">
        <f t="shared" si="62"/>
        <v>0</v>
      </c>
      <c r="AH200" s="321">
        <f t="shared" si="62"/>
        <v>0</v>
      </c>
      <c r="AI200" s="313">
        <f t="shared" si="62"/>
        <v>0</v>
      </c>
      <c r="AJ200" s="321">
        <f t="shared" si="62"/>
        <v>0</v>
      </c>
      <c r="AK200" s="313">
        <f t="shared" si="62"/>
        <v>0</v>
      </c>
      <c r="AL200" s="321">
        <f t="shared" si="62"/>
        <v>0</v>
      </c>
      <c r="AM200" s="313">
        <f t="shared" si="62"/>
        <v>0</v>
      </c>
      <c r="AN200" s="321">
        <f t="shared" si="62"/>
        <v>0</v>
      </c>
      <c r="AO200" s="313">
        <f t="shared" si="62"/>
        <v>0</v>
      </c>
      <c r="AP200" s="321">
        <f t="shared" si="62"/>
        <v>0</v>
      </c>
      <c r="AQ200" s="313">
        <f t="shared" si="62"/>
        <v>0</v>
      </c>
      <c r="AR200" s="326">
        <f t="shared" si="62"/>
        <v>0</v>
      </c>
      <c r="AS200" s="317">
        <f t="shared" si="62"/>
        <v>0</v>
      </c>
    </row>
    <row r="201" spans="1:45" ht="15.95" hidden="1" customHeight="1" outlineLevel="2" x14ac:dyDescent="0.15">
      <c r="A201" s="307" t="s">
        <v>274</v>
      </c>
      <c r="B201" s="319">
        <v>0</v>
      </c>
      <c r="C201" s="311">
        <v>0</v>
      </c>
      <c r="D201" s="319">
        <v>0</v>
      </c>
      <c r="E201" s="311">
        <v>0</v>
      </c>
      <c r="F201" s="319">
        <v>0</v>
      </c>
      <c r="G201" s="311">
        <v>0</v>
      </c>
      <c r="H201" s="319">
        <v>0</v>
      </c>
      <c r="I201" s="311">
        <v>0</v>
      </c>
      <c r="J201" s="319">
        <v>0</v>
      </c>
      <c r="K201" s="311">
        <v>0</v>
      </c>
      <c r="L201" s="319">
        <v>0</v>
      </c>
      <c r="M201" s="311">
        <v>0</v>
      </c>
      <c r="N201" s="319">
        <v>0</v>
      </c>
      <c r="O201" s="311">
        <v>0</v>
      </c>
      <c r="P201" s="319">
        <v>0</v>
      </c>
      <c r="Q201" s="311">
        <v>0</v>
      </c>
      <c r="R201" s="319">
        <v>0</v>
      </c>
      <c r="S201" s="311">
        <v>0</v>
      </c>
      <c r="T201" s="319">
        <v>0</v>
      </c>
      <c r="U201" s="311">
        <v>0</v>
      </c>
      <c r="V201" s="319">
        <v>0</v>
      </c>
      <c r="W201" s="311">
        <v>0</v>
      </c>
      <c r="X201" s="319">
        <v>0</v>
      </c>
      <c r="Y201" s="311">
        <v>0</v>
      </c>
      <c r="Z201" s="319">
        <v>0</v>
      </c>
      <c r="AA201" s="311">
        <v>0</v>
      </c>
      <c r="AB201" s="319">
        <v>0</v>
      </c>
      <c r="AC201" s="311">
        <v>0</v>
      </c>
      <c r="AD201" s="319">
        <v>0</v>
      </c>
      <c r="AE201" s="311">
        <v>0</v>
      </c>
      <c r="AF201" s="319">
        <v>0</v>
      </c>
      <c r="AG201" s="311">
        <v>0</v>
      </c>
      <c r="AH201" s="319">
        <v>0</v>
      </c>
      <c r="AI201" s="311">
        <v>0</v>
      </c>
      <c r="AJ201" s="319">
        <v>0</v>
      </c>
      <c r="AK201" s="311">
        <v>0</v>
      </c>
      <c r="AL201" s="319">
        <v>0</v>
      </c>
      <c r="AM201" s="311">
        <v>0</v>
      </c>
      <c r="AN201" s="319">
        <v>0</v>
      </c>
      <c r="AO201" s="311">
        <v>0</v>
      </c>
      <c r="AP201" s="319">
        <v>0</v>
      </c>
      <c r="AQ201" s="311">
        <v>0</v>
      </c>
      <c r="AR201" s="324">
        <f t="shared" ref="AR201:AS216" si="63">SUM(B201,D201,F201,H201,J201,L201,N201,P201,R201,T201,V201,X201,Z201,AB201,AD201,AF201,AH201,AJ201,AL201,AN201,AP201)</f>
        <v>0</v>
      </c>
      <c r="AS201" s="323">
        <f t="shared" si="63"/>
        <v>0</v>
      </c>
    </row>
    <row r="202" spans="1:45" ht="15.95" customHeight="1" outlineLevel="1" collapsed="1" x14ac:dyDescent="0.15">
      <c r="A202" s="308" t="s">
        <v>275</v>
      </c>
      <c r="B202" s="320">
        <f t="shared" ref="B202:AS203" si="64">SUM(B201)</f>
        <v>0</v>
      </c>
      <c r="C202" s="312">
        <f t="shared" si="64"/>
        <v>0</v>
      </c>
      <c r="D202" s="320">
        <f t="shared" si="64"/>
        <v>0</v>
      </c>
      <c r="E202" s="312">
        <f t="shared" si="64"/>
        <v>0</v>
      </c>
      <c r="F202" s="320">
        <f t="shared" si="64"/>
        <v>0</v>
      </c>
      <c r="G202" s="312">
        <f t="shared" si="64"/>
        <v>0</v>
      </c>
      <c r="H202" s="320">
        <f t="shared" si="64"/>
        <v>0</v>
      </c>
      <c r="I202" s="312">
        <f t="shared" si="64"/>
        <v>0</v>
      </c>
      <c r="J202" s="320">
        <f t="shared" si="64"/>
        <v>0</v>
      </c>
      <c r="K202" s="312">
        <f t="shared" si="64"/>
        <v>0</v>
      </c>
      <c r="L202" s="320">
        <f t="shared" si="64"/>
        <v>0</v>
      </c>
      <c r="M202" s="312">
        <f t="shared" si="64"/>
        <v>0</v>
      </c>
      <c r="N202" s="320">
        <f t="shared" si="64"/>
        <v>0</v>
      </c>
      <c r="O202" s="312">
        <f t="shared" si="64"/>
        <v>0</v>
      </c>
      <c r="P202" s="320">
        <f t="shared" si="64"/>
        <v>0</v>
      </c>
      <c r="Q202" s="312">
        <f t="shared" si="64"/>
        <v>0</v>
      </c>
      <c r="R202" s="320">
        <f t="shared" si="64"/>
        <v>0</v>
      </c>
      <c r="S202" s="312">
        <f t="shared" si="64"/>
        <v>0</v>
      </c>
      <c r="T202" s="320">
        <f t="shared" si="64"/>
        <v>0</v>
      </c>
      <c r="U202" s="312">
        <f t="shared" si="64"/>
        <v>0</v>
      </c>
      <c r="V202" s="320">
        <f t="shared" si="64"/>
        <v>0</v>
      </c>
      <c r="W202" s="312">
        <f t="shared" si="64"/>
        <v>0</v>
      </c>
      <c r="X202" s="320">
        <f t="shared" si="64"/>
        <v>0</v>
      </c>
      <c r="Y202" s="312">
        <f t="shared" si="64"/>
        <v>0</v>
      </c>
      <c r="Z202" s="320">
        <f t="shared" si="64"/>
        <v>0</v>
      </c>
      <c r="AA202" s="312">
        <f t="shared" si="64"/>
        <v>0</v>
      </c>
      <c r="AB202" s="320">
        <f t="shared" si="64"/>
        <v>0</v>
      </c>
      <c r="AC202" s="312">
        <f t="shared" si="64"/>
        <v>0</v>
      </c>
      <c r="AD202" s="320">
        <f t="shared" si="64"/>
        <v>0</v>
      </c>
      <c r="AE202" s="312">
        <f t="shared" si="64"/>
        <v>0</v>
      </c>
      <c r="AF202" s="320">
        <f t="shared" si="64"/>
        <v>0</v>
      </c>
      <c r="AG202" s="312">
        <f t="shared" si="64"/>
        <v>0</v>
      </c>
      <c r="AH202" s="320">
        <f t="shared" si="64"/>
        <v>0</v>
      </c>
      <c r="AI202" s="312">
        <f t="shared" si="64"/>
        <v>0</v>
      </c>
      <c r="AJ202" s="320">
        <f t="shared" si="64"/>
        <v>0</v>
      </c>
      <c r="AK202" s="312">
        <f t="shared" si="64"/>
        <v>0</v>
      </c>
      <c r="AL202" s="320">
        <f t="shared" si="64"/>
        <v>0</v>
      </c>
      <c r="AM202" s="312">
        <f t="shared" si="64"/>
        <v>0</v>
      </c>
      <c r="AN202" s="320">
        <f t="shared" si="64"/>
        <v>0</v>
      </c>
      <c r="AO202" s="312">
        <f t="shared" si="64"/>
        <v>0</v>
      </c>
      <c r="AP202" s="320">
        <f t="shared" si="64"/>
        <v>0</v>
      </c>
      <c r="AQ202" s="312">
        <f t="shared" si="64"/>
        <v>0</v>
      </c>
      <c r="AR202" s="325">
        <f t="shared" si="64"/>
        <v>0</v>
      </c>
      <c r="AS202" s="316">
        <f t="shared" si="64"/>
        <v>0</v>
      </c>
    </row>
    <row r="203" spans="1:45" ht="15.95" customHeight="1" x14ac:dyDescent="0.15">
      <c r="A203" s="309" t="s">
        <v>276</v>
      </c>
      <c r="B203" s="321">
        <f t="shared" si="64"/>
        <v>0</v>
      </c>
      <c r="C203" s="313">
        <f t="shared" si="64"/>
        <v>0</v>
      </c>
      <c r="D203" s="321">
        <f t="shared" si="64"/>
        <v>0</v>
      </c>
      <c r="E203" s="313">
        <f t="shared" si="64"/>
        <v>0</v>
      </c>
      <c r="F203" s="321">
        <f t="shared" si="64"/>
        <v>0</v>
      </c>
      <c r="G203" s="313">
        <f t="shared" si="64"/>
        <v>0</v>
      </c>
      <c r="H203" s="321">
        <f t="shared" si="64"/>
        <v>0</v>
      </c>
      <c r="I203" s="313">
        <f t="shared" si="64"/>
        <v>0</v>
      </c>
      <c r="J203" s="321">
        <f t="shared" si="64"/>
        <v>0</v>
      </c>
      <c r="K203" s="313">
        <f t="shared" si="64"/>
        <v>0</v>
      </c>
      <c r="L203" s="321">
        <f t="shared" si="64"/>
        <v>0</v>
      </c>
      <c r="M203" s="313">
        <f t="shared" si="64"/>
        <v>0</v>
      </c>
      <c r="N203" s="321">
        <f t="shared" si="64"/>
        <v>0</v>
      </c>
      <c r="O203" s="313">
        <f t="shared" si="64"/>
        <v>0</v>
      </c>
      <c r="P203" s="321">
        <f t="shared" si="64"/>
        <v>0</v>
      </c>
      <c r="Q203" s="313">
        <f t="shared" si="64"/>
        <v>0</v>
      </c>
      <c r="R203" s="321">
        <f t="shared" si="64"/>
        <v>0</v>
      </c>
      <c r="S203" s="313">
        <f t="shared" si="64"/>
        <v>0</v>
      </c>
      <c r="T203" s="321">
        <f t="shared" si="64"/>
        <v>0</v>
      </c>
      <c r="U203" s="313">
        <f t="shared" si="64"/>
        <v>0</v>
      </c>
      <c r="V203" s="321">
        <f t="shared" si="64"/>
        <v>0</v>
      </c>
      <c r="W203" s="313">
        <f t="shared" si="64"/>
        <v>0</v>
      </c>
      <c r="X203" s="321">
        <f t="shared" si="64"/>
        <v>0</v>
      </c>
      <c r="Y203" s="313">
        <f t="shared" si="64"/>
        <v>0</v>
      </c>
      <c r="Z203" s="321">
        <f t="shared" si="64"/>
        <v>0</v>
      </c>
      <c r="AA203" s="313">
        <f t="shared" si="64"/>
        <v>0</v>
      </c>
      <c r="AB203" s="321">
        <f t="shared" si="64"/>
        <v>0</v>
      </c>
      <c r="AC203" s="313">
        <f t="shared" si="64"/>
        <v>0</v>
      </c>
      <c r="AD203" s="321">
        <f t="shared" si="64"/>
        <v>0</v>
      </c>
      <c r="AE203" s="313">
        <f t="shared" si="64"/>
        <v>0</v>
      </c>
      <c r="AF203" s="321">
        <f t="shared" si="64"/>
        <v>0</v>
      </c>
      <c r="AG203" s="313">
        <f t="shared" si="64"/>
        <v>0</v>
      </c>
      <c r="AH203" s="321">
        <f t="shared" si="64"/>
        <v>0</v>
      </c>
      <c r="AI203" s="313">
        <f t="shared" si="64"/>
        <v>0</v>
      </c>
      <c r="AJ203" s="321">
        <f t="shared" si="64"/>
        <v>0</v>
      </c>
      <c r="AK203" s="313">
        <f t="shared" si="64"/>
        <v>0</v>
      </c>
      <c r="AL203" s="321">
        <f t="shared" si="64"/>
        <v>0</v>
      </c>
      <c r="AM203" s="313">
        <f t="shared" si="64"/>
        <v>0</v>
      </c>
      <c r="AN203" s="321">
        <f t="shared" si="64"/>
        <v>0</v>
      </c>
      <c r="AO203" s="313">
        <f t="shared" si="64"/>
        <v>0</v>
      </c>
      <c r="AP203" s="321">
        <f t="shared" si="64"/>
        <v>0</v>
      </c>
      <c r="AQ203" s="313">
        <f t="shared" si="64"/>
        <v>0</v>
      </c>
      <c r="AR203" s="326">
        <f t="shared" si="64"/>
        <v>0</v>
      </c>
      <c r="AS203" s="317">
        <f t="shared" si="64"/>
        <v>0</v>
      </c>
    </row>
    <row r="204" spans="1:45" ht="15.95" hidden="1" customHeight="1" outlineLevel="2" x14ac:dyDescent="0.15">
      <c r="A204" s="307" t="s">
        <v>277</v>
      </c>
      <c r="B204" s="319">
        <v>0</v>
      </c>
      <c r="C204" s="311">
        <v>0</v>
      </c>
      <c r="D204" s="319">
        <v>0</v>
      </c>
      <c r="E204" s="311">
        <v>0</v>
      </c>
      <c r="F204" s="319">
        <v>0</v>
      </c>
      <c r="G204" s="311">
        <v>0</v>
      </c>
      <c r="H204" s="319">
        <v>0</v>
      </c>
      <c r="I204" s="311">
        <v>0</v>
      </c>
      <c r="J204" s="319">
        <v>0</v>
      </c>
      <c r="K204" s="311">
        <v>0</v>
      </c>
      <c r="L204" s="319">
        <v>0</v>
      </c>
      <c r="M204" s="311">
        <v>0</v>
      </c>
      <c r="N204" s="319">
        <v>0</v>
      </c>
      <c r="O204" s="311">
        <v>0</v>
      </c>
      <c r="P204" s="319">
        <v>0</v>
      </c>
      <c r="Q204" s="311">
        <v>0</v>
      </c>
      <c r="R204" s="319">
        <v>0</v>
      </c>
      <c r="S204" s="311">
        <v>0</v>
      </c>
      <c r="T204" s="319">
        <v>0</v>
      </c>
      <c r="U204" s="311">
        <v>0</v>
      </c>
      <c r="V204" s="319">
        <v>0</v>
      </c>
      <c r="W204" s="311">
        <v>0</v>
      </c>
      <c r="X204" s="319">
        <v>0</v>
      </c>
      <c r="Y204" s="311">
        <v>0</v>
      </c>
      <c r="Z204" s="319">
        <v>0</v>
      </c>
      <c r="AA204" s="311">
        <v>0</v>
      </c>
      <c r="AB204" s="319">
        <v>0</v>
      </c>
      <c r="AC204" s="311">
        <v>0</v>
      </c>
      <c r="AD204" s="319">
        <v>0</v>
      </c>
      <c r="AE204" s="311">
        <v>0</v>
      </c>
      <c r="AF204" s="319">
        <v>0</v>
      </c>
      <c r="AG204" s="311">
        <v>0</v>
      </c>
      <c r="AH204" s="319">
        <v>0</v>
      </c>
      <c r="AI204" s="311">
        <v>0</v>
      </c>
      <c r="AJ204" s="319">
        <v>0</v>
      </c>
      <c r="AK204" s="311">
        <v>0</v>
      </c>
      <c r="AL204" s="319">
        <v>0</v>
      </c>
      <c r="AM204" s="311">
        <v>0</v>
      </c>
      <c r="AN204" s="319">
        <v>0</v>
      </c>
      <c r="AO204" s="311">
        <v>0</v>
      </c>
      <c r="AP204" s="319">
        <v>0</v>
      </c>
      <c r="AQ204" s="311">
        <v>0</v>
      </c>
      <c r="AR204" s="324">
        <f t="shared" si="63"/>
        <v>0</v>
      </c>
      <c r="AS204" s="323">
        <f t="shared" si="63"/>
        <v>0</v>
      </c>
    </row>
    <row r="205" spans="1:45" ht="15.95" hidden="1" customHeight="1" outlineLevel="2" x14ac:dyDescent="0.15">
      <c r="A205" s="307" t="s">
        <v>278</v>
      </c>
      <c r="B205" s="319">
        <v>0</v>
      </c>
      <c r="C205" s="311">
        <v>0</v>
      </c>
      <c r="D205" s="319">
        <v>0</v>
      </c>
      <c r="E205" s="311">
        <v>0</v>
      </c>
      <c r="F205" s="319">
        <v>0</v>
      </c>
      <c r="G205" s="311">
        <v>0</v>
      </c>
      <c r="H205" s="319">
        <v>0</v>
      </c>
      <c r="I205" s="311">
        <v>0</v>
      </c>
      <c r="J205" s="319">
        <v>0</v>
      </c>
      <c r="K205" s="311">
        <v>0</v>
      </c>
      <c r="L205" s="319">
        <v>0</v>
      </c>
      <c r="M205" s="311">
        <v>0</v>
      </c>
      <c r="N205" s="319">
        <v>0</v>
      </c>
      <c r="O205" s="311">
        <v>0</v>
      </c>
      <c r="P205" s="319">
        <v>0</v>
      </c>
      <c r="Q205" s="311">
        <v>0</v>
      </c>
      <c r="R205" s="319">
        <v>0</v>
      </c>
      <c r="S205" s="311">
        <v>0</v>
      </c>
      <c r="T205" s="319">
        <v>0</v>
      </c>
      <c r="U205" s="311">
        <v>0</v>
      </c>
      <c r="V205" s="319">
        <v>0</v>
      </c>
      <c r="W205" s="311">
        <v>0</v>
      </c>
      <c r="X205" s="319">
        <v>0</v>
      </c>
      <c r="Y205" s="311">
        <v>0</v>
      </c>
      <c r="Z205" s="319">
        <v>0</v>
      </c>
      <c r="AA205" s="311">
        <v>0</v>
      </c>
      <c r="AB205" s="319">
        <v>0</v>
      </c>
      <c r="AC205" s="311">
        <v>0</v>
      </c>
      <c r="AD205" s="319">
        <v>0</v>
      </c>
      <c r="AE205" s="311">
        <v>0</v>
      </c>
      <c r="AF205" s="319">
        <v>0</v>
      </c>
      <c r="AG205" s="311">
        <v>0</v>
      </c>
      <c r="AH205" s="319">
        <v>0</v>
      </c>
      <c r="AI205" s="311">
        <v>0</v>
      </c>
      <c r="AJ205" s="319">
        <v>0</v>
      </c>
      <c r="AK205" s="311">
        <v>0</v>
      </c>
      <c r="AL205" s="319">
        <v>0</v>
      </c>
      <c r="AM205" s="311">
        <v>0</v>
      </c>
      <c r="AN205" s="319">
        <v>0</v>
      </c>
      <c r="AO205" s="311">
        <v>0</v>
      </c>
      <c r="AP205" s="319">
        <v>0</v>
      </c>
      <c r="AQ205" s="311">
        <v>0</v>
      </c>
      <c r="AR205" s="324">
        <f t="shared" si="63"/>
        <v>0</v>
      </c>
      <c r="AS205" s="323">
        <f t="shared" si="63"/>
        <v>0</v>
      </c>
    </row>
    <row r="206" spans="1:45" ht="15.95" hidden="1" customHeight="1" outlineLevel="2" x14ac:dyDescent="0.15">
      <c r="A206" s="307" t="s">
        <v>279</v>
      </c>
      <c r="B206" s="319">
        <v>1</v>
      </c>
      <c r="C206" s="311">
        <v>0</v>
      </c>
      <c r="D206" s="319">
        <v>1</v>
      </c>
      <c r="E206" s="311">
        <v>0</v>
      </c>
      <c r="F206" s="319">
        <v>0</v>
      </c>
      <c r="G206" s="311">
        <v>0</v>
      </c>
      <c r="H206" s="319">
        <v>0</v>
      </c>
      <c r="I206" s="311">
        <v>0</v>
      </c>
      <c r="J206" s="319">
        <v>0</v>
      </c>
      <c r="K206" s="311">
        <v>0</v>
      </c>
      <c r="L206" s="319">
        <v>0</v>
      </c>
      <c r="M206" s="311">
        <v>0</v>
      </c>
      <c r="N206" s="319">
        <v>0</v>
      </c>
      <c r="O206" s="311">
        <v>0</v>
      </c>
      <c r="P206" s="319">
        <v>0</v>
      </c>
      <c r="Q206" s="311">
        <v>0</v>
      </c>
      <c r="R206" s="319">
        <v>0</v>
      </c>
      <c r="S206" s="311">
        <v>0</v>
      </c>
      <c r="T206" s="319">
        <v>0</v>
      </c>
      <c r="U206" s="311">
        <v>0</v>
      </c>
      <c r="V206" s="319">
        <v>0</v>
      </c>
      <c r="W206" s="311">
        <v>0</v>
      </c>
      <c r="X206" s="319">
        <v>0</v>
      </c>
      <c r="Y206" s="311">
        <v>0</v>
      </c>
      <c r="Z206" s="319">
        <v>0</v>
      </c>
      <c r="AA206" s="311">
        <v>0</v>
      </c>
      <c r="AB206" s="319">
        <v>0</v>
      </c>
      <c r="AC206" s="311">
        <v>0</v>
      </c>
      <c r="AD206" s="319">
        <v>0</v>
      </c>
      <c r="AE206" s="311">
        <v>0</v>
      </c>
      <c r="AF206" s="319">
        <v>0</v>
      </c>
      <c r="AG206" s="311">
        <v>0</v>
      </c>
      <c r="AH206" s="319">
        <v>0</v>
      </c>
      <c r="AI206" s="311">
        <v>0</v>
      </c>
      <c r="AJ206" s="319">
        <v>0</v>
      </c>
      <c r="AK206" s="311">
        <v>0</v>
      </c>
      <c r="AL206" s="319">
        <v>0</v>
      </c>
      <c r="AM206" s="311">
        <v>0</v>
      </c>
      <c r="AN206" s="319">
        <v>0</v>
      </c>
      <c r="AO206" s="311">
        <v>0</v>
      </c>
      <c r="AP206" s="319">
        <v>0</v>
      </c>
      <c r="AQ206" s="311">
        <v>0</v>
      </c>
      <c r="AR206" s="324">
        <f t="shared" si="63"/>
        <v>2</v>
      </c>
      <c r="AS206" s="323">
        <f t="shared" si="63"/>
        <v>0</v>
      </c>
    </row>
    <row r="207" spans="1:45" ht="15.95" customHeight="1" outlineLevel="1" collapsed="1" x14ac:dyDescent="0.15">
      <c r="A207" s="308" t="s">
        <v>280</v>
      </c>
      <c r="B207" s="320">
        <f>SUM(B204:B206)</f>
        <v>1</v>
      </c>
      <c r="C207" s="312">
        <f t="shared" ref="C207:AS207" si="65">SUM(C204:C206)</f>
        <v>0</v>
      </c>
      <c r="D207" s="320">
        <f t="shared" si="65"/>
        <v>1</v>
      </c>
      <c r="E207" s="312">
        <f t="shared" si="65"/>
        <v>0</v>
      </c>
      <c r="F207" s="320">
        <f t="shared" si="65"/>
        <v>0</v>
      </c>
      <c r="G207" s="312">
        <f t="shared" si="65"/>
        <v>0</v>
      </c>
      <c r="H207" s="320">
        <f t="shared" si="65"/>
        <v>0</v>
      </c>
      <c r="I207" s="312">
        <f t="shared" si="65"/>
        <v>0</v>
      </c>
      <c r="J207" s="320">
        <f t="shared" si="65"/>
        <v>0</v>
      </c>
      <c r="K207" s="312">
        <f t="shared" si="65"/>
        <v>0</v>
      </c>
      <c r="L207" s="320">
        <f t="shared" si="65"/>
        <v>0</v>
      </c>
      <c r="M207" s="312">
        <f t="shared" si="65"/>
        <v>0</v>
      </c>
      <c r="N207" s="320">
        <f t="shared" si="65"/>
        <v>0</v>
      </c>
      <c r="O207" s="312">
        <f t="shared" si="65"/>
        <v>0</v>
      </c>
      <c r="P207" s="320">
        <f t="shared" si="65"/>
        <v>0</v>
      </c>
      <c r="Q207" s="312">
        <f t="shared" si="65"/>
        <v>0</v>
      </c>
      <c r="R207" s="320">
        <f t="shared" si="65"/>
        <v>0</v>
      </c>
      <c r="S207" s="312">
        <f t="shared" si="65"/>
        <v>0</v>
      </c>
      <c r="T207" s="320">
        <f t="shared" si="65"/>
        <v>0</v>
      </c>
      <c r="U207" s="312">
        <f t="shared" si="65"/>
        <v>0</v>
      </c>
      <c r="V207" s="320">
        <f t="shared" si="65"/>
        <v>0</v>
      </c>
      <c r="W207" s="312">
        <f t="shared" si="65"/>
        <v>0</v>
      </c>
      <c r="X207" s="320">
        <f t="shared" si="65"/>
        <v>0</v>
      </c>
      <c r="Y207" s="312">
        <f t="shared" si="65"/>
        <v>0</v>
      </c>
      <c r="Z207" s="320">
        <f t="shared" si="65"/>
        <v>0</v>
      </c>
      <c r="AA207" s="312">
        <f t="shared" si="65"/>
        <v>0</v>
      </c>
      <c r="AB207" s="320">
        <f t="shared" si="65"/>
        <v>0</v>
      </c>
      <c r="AC207" s="312">
        <f t="shared" si="65"/>
        <v>0</v>
      </c>
      <c r="AD207" s="320">
        <f t="shared" si="65"/>
        <v>0</v>
      </c>
      <c r="AE207" s="312">
        <f t="shared" si="65"/>
        <v>0</v>
      </c>
      <c r="AF207" s="320">
        <f t="shared" si="65"/>
        <v>0</v>
      </c>
      <c r="AG207" s="312">
        <f t="shared" si="65"/>
        <v>0</v>
      </c>
      <c r="AH207" s="320">
        <f t="shared" si="65"/>
        <v>0</v>
      </c>
      <c r="AI207" s="312">
        <f t="shared" si="65"/>
        <v>0</v>
      </c>
      <c r="AJ207" s="320">
        <f t="shared" si="65"/>
        <v>0</v>
      </c>
      <c r="AK207" s="312">
        <f t="shared" si="65"/>
        <v>0</v>
      </c>
      <c r="AL207" s="320">
        <f t="shared" si="65"/>
        <v>0</v>
      </c>
      <c r="AM207" s="312">
        <f t="shared" si="65"/>
        <v>0</v>
      </c>
      <c r="AN207" s="320">
        <f t="shared" si="65"/>
        <v>0</v>
      </c>
      <c r="AO207" s="312">
        <f t="shared" si="65"/>
        <v>0</v>
      </c>
      <c r="AP207" s="320">
        <f t="shared" si="65"/>
        <v>0</v>
      </c>
      <c r="AQ207" s="312">
        <f t="shared" si="65"/>
        <v>0</v>
      </c>
      <c r="AR207" s="325">
        <f t="shared" si="65"/>
        <v>2</v>
      </c>
      <c r="AS207" s="316">
        <f t="shared" si="65"/>
        <v>0</v>
      </c>
    </row>
    <row r="208" spans="1:45" ht="15.95" customHeight="1" x14ac:dyDescent="0.15">
      <c r="A208" s="309" t="s">
        <v>281</v>
      </c>
      <c r="B208" s="321">
        <f>SUM(B207)</f>
        <v>1</v>
      </c>
      <c r="C208" s="313">
        <f t="shared" ref="C208:AS208" si="66">SUM(C207)</f>
        <v>0</v>
      </c>
      <c r="D208" s="321">
        <f t="shared" si="66"/>
        <v>1</v>
      </c>
      <c r="E208" s="313">
        <f t="shared" si="66"/>
        <v>0</v>
      </c>
      <c r="F208" s="321">
        <f t="shared" si="66"/>
        <v>0</v>
      </c>
      <c r="G208" s="313">
        <f t="shared" si="66"/>
        <v>0</v>
      </c>
      <c r="H208" s="321">
        <f t="shared" si="66"/>
        <v>0</v>
      </c>
      <c r="I208" s="313">
        <f t="shared" si="66"/>
        <v>0</v>
      </c>
      <c r="J208" s="321">
        <f t="shared" si="66"/>
        <v>0</v>
      </c>
      <c r="K208" s="313">
        <f t="shared" si="66"/>
        <v>0</v>
      </c>
      <c r="L208" s="321">
        <f t="shared" si="66"/>
        <v>0</v>
      </c>
      <c r="M208" s="313">
        <f t="shared" si="66"/>
        <v>0</v>
      </c>
      <c r="N208" s="321">
        <f t="shared" si="66"/>
        <v>0</v>
      </c>
      <c r="O208" s="313">
        <f t="shared" si="66"/>
        <v>0</v>
      </c>
      <c r="P208" s="321">
        <f t="shared" si="66"/>
        <v>0</v>
      </c>
      <c r="Q208" s="313">
        <f t="shared" si="66"/>
        <v>0</v>
      </c>
      <c r="R208" s="321">
        <f t="shared" si="66"/>
        <v>0</v>
      </c>
      <c r="S208" s="313">
        <f t="shared" si="66"/>
        <v>0</v>
      </c>
      <c r="T208" s="321">
        <f t="shared" si="66"/>
        <v>0</v>
      </c>
      <c r="U208" s="313">
        <f t="shared" si="66"/>
        <v>0</v>
      </c>
      <c r="V208" s="321">
        <f t="shared" si="66"/>
        <v>0</v>
      </c>
      <c r="W208" s="313">
        <f t="shared" si="66"/>
        <v>0</v>
      </c>
      <c r="X208" s="321">
        <f t="shared" si="66"/>
        <v>0</v>
      </c>
      <c r="Y208" s="313">
        <f t="shared" si="66"/>
        <v>0</v>
      </c>
      <c r="Z208" s="321">
        <f t="shared" si="66"/>
        <v>0</v>
      </c>
      <c r="AA208" s="313">
        <f t="shared" si="66"/>
        <v>0</v>
      </c>
      <c r="AB208" s="321">
        <f t="shared" si="66"/>
        <v>0</v>
      </c>
      <c r="AC208" s="313">
        <f t="shared" si="66"/>
        <v>0</v>
      </c>
      <c r="AD208" s="321">
        <f t="shared" si="66"/>
        <v>0</v>
      </c>
      <c r="AE208" s="313">
        <f t="shared" si="66"/>
        <v>0</v>
      </c>
      <c r="AF208" s="321">
        <f t="shared" si="66"/>
        <v>0</v>
      </c>
      <c r="AG208" s="313">
        <f t="shared" si="66"/>
        <v>0</v>
      </c>
      <c r="AH208" s="321">
        <f t="shared" si="66"/>
        <v>0</v>
      </c>
      <c r="AI208" s="313">
        <f t="shared" si="66"/>
        <v>0</v>
      </c>
      <c r="AJ208" s="321">
        <f t="shared" si="66"/>
        <v>0</v>
      </c>
      <c r="AK208" s="313">
        <f t="shared" si="66"/>
        <v>0</v>
      </c>
      <c r="AL208" s="321">
        <f t="shared" si="66"/>
        <v>0</v>
      </c>
      <c r="AM208" s="313">
        <f t="shared" si="66"/>
        <v>0</v>
      </c>
      <c r="AN208" s="321">
        <f t="shared" si="66"/>
        <v>0</v>
      </c>
      <c r="AO208" s="313">
        <f t="shared" si="66"/>
        <v>0</v>
      </c>
      <c r="AP208" s="321">
        <f t="shared" si="66"/>
        <v>0</v>
      </c>
      <c r="AQ208" s="313">
        <f t="shared" si="66"/>
        <v>0</v>
      </c>
      <c r="AR208" s="326">
        <f t="shared" si="66"/>
        <v>2</v>
      </c>
      <c r="AS208" s="317">
        <f t="shared" si="66"/>
        <v>0</v>
      </c>
    </row>
    <row r="209" spans="1:45" ht="15.95" hidden="1" customHeight="1" outlineLevel="2" x14ac:dyDescent="0.15">
      <c r="A209" s="307" t="s">
        <v>282</v>
      </c>
      <c r="B209" s="319">
        <v>0</v>
      </c>
      <c r="C209" s="311">
        <v>0</v>
      </c>
      <c r="D209" s="319">
        <v>1</v>
      </c>
      <c r="E209" s="311">
        <v>0</v>
      </c>
      <c r="F209" s="319">
        <v>0</v>
      </c>
      <c r="G209" s="311">
        <v>0</v>
      </c>
      <c r="H209" s="319">
        <v>1</v>
      </c>
      <c r="I209" s="311">
        <v>0</v>
      </c>
      <c r="J209" s="319">
        <v>0</v>
      </c>
      <c r="K209" s="311">
        <v>0</v>
      </c>
      <c r="L209" s="319">
        <v>0</v>
      </c>
      <c r="M209" s="311">
        <v>0</v>
      </c>
      <c r="N209" s="319">
        <v>0</v>
      </c>
      <c r="O209" s="311">
        <v>0</v>
      </c>
      <c r="P209" s="319">
        <v>0</v>
      </c>
      <c r="Q209" s="311">
        <v>0</v>
      </c>
      <c r="R209" s="319">
        <v>0</v>
      </c>
      <c r="S209" s="311">
        <v>0</v>
      </c>
      <c r="T209" s="319">
        <v>0</v>
      </c>
      <c r="U209" s="311">
        <v>0</v>
      </c>
      <c r="V209" s="319">
        <v>0</v>
      </c>
      <c r="W209" s="311">
        <v>0</v>
      </c>
      <c r="X209" s="319">
        <v>0</v>
      </c>
      <c r="Y209" s="311">
        <v>0</v>
      </c>
      <c r="Z209" s="319">
        <v>0</v>
      </c>
      <c r="AA209" s="311">
        <v>0</v>
      </c>
      <c r="AB209" s="319">
        <v>0</v>
      </c>
      <c r="AC209" s="311">
        <v>0</v>
      </c>
      <c r="AD209" s="319">
        <v>0</v>
      </c>
      <c r="AE209" s="311">
        <v>0</v>
      </c>
      <c r="AF209" s="319">
        <v>0</v>
      </c>
      <c r="AG209" s="311">
        <v>0</v>
      </c>
      <c r="AH209" s="319">
        <v>0</v>
      </c>
      <c r="AI209" s="311">
        <v>0</v>
      </c>
      <c r="AJ209" s="319">
        <v>0</v>
      </c>
      <c r="AK209" s="311">
        <v>0</v>
      </c>
      <c r="AL209" s="319">
        <v>0</v>
      </c>
      <c r="AM209" s="311">
        <v>0</v>
      </c>
      <c r="AN209" s="319">
        <v>0</v>
      </c>
      <c r="AO209" s="311">
        <v>0</v>
      </c>
      <c r="AP209" s="319">
        <v>0</v>
      </c>
      <c r="AQ209" s="311">
        <v>0</v>
      </c>
      <c r="AR209" s="324">
        <f t="shared" si="63"/>
        <v>2</v>
      </c>
      <c r="AS209" s="323">
        <f t="shared" si="63"/>
        <v>0</v>
      </c>
    </row>
    <row r="210" spans="1:45" ht="15.95" hidden="1" customHeight="1" outlineLevel="2" x14ac:dyDescent="0.15">
      <c r="A210" s="307" t="s">
        <v>283</v>
      </c>
      <c r="B210" s="319">
        <v>0</v>
      </c>
      <c r="C210" s="311">
        <v>0</v>
      </c>
      <c r="D210" s="319">
        <v>0</v>
      </c>
      <c r="E210" s="311">
        <v>0</v>
      </c>
      <c r="F210" s="319">
        <v>0</v>
      </c>
      <c r="G210" s="311">
        <v>0</v>
      </c>
      <c r="H210" s="319">
        <v>0</v>
      </c>
      <c r="I210" s="311">
        <v>0</v>
      </c>
      <c r="J210" s="319">
        <v>0</v>
      </c>
      <c r="K210" s="311">
        <v>0</v>
      </c>
      <c r="L210" s="319">
        <v>0</v>
      </c>
      <c r="M210" s="311">
        <v>0</v>
      </c>
      <c r="N210" s="319">
        <v>0</v>
      </c>
      <c r="O210" s="311">
        <v>0</v>
      </c>
      <c r="P210" s="319">
        <v>0</v>
      </c>
      <c r="Q210" s="311">
        <v>0</v>
      </c>
      <c r="R210" s="319">
        <v>0</v>
      </c>
      <c r="S210" s="311">
        <v>0</v>
      </c>
      <c r="T210" s="319">
        <v>0</v>
      </c>
      <c r="U210" s="311">
        <v>0</v>
      </c>
      <c r="V210" s="319">
        <v>0</v>
      </c>
      <c r="W210" s="311">
        <v>0</v>
      </c>
      <c r="X210" s="319">
        <v>0</v>
      </c>
      <c r="Y210" s="311">
        <v>0</v>
      </c>
      <c r="Z210" s="319">
        <v>0</v>
      </c>
      <c r="AA210" s="311">
        <v>0</v>
      </c>
      <c r="AB210" s="319">
        <v>0</v>
      </c>
      <c r="AC210" s="311">
        <v>0</v>
      </c>
      <c r="AD210" s="319">
        <v>0</v>
      </c>
      <c r="AE210" s="311">
        <v>0</v>
      </c>
      <c r="AF210" s="319">
        <v>0</v>
      </c>
      <c r="AG210" s="311">
        <v>0</v>
      </c>
      <c r="AH210" s="319">
        <v>0</v>
      </c>
      <c r="AI210" s="311">
        <v>0</v>
      </c>
      <c r="AJ210" s="319">
        <v>0</v>
      </c>
      <c r="AK210" s="311">
        <v>0</v>
      </c>
      <c r="AL210" s="319">
        <v>0</v>
      </c>
      <c r="AM210" s="311">
        <v>0</v>
      </c>
      <c r="AN210" s="319">
        <v>0</v>
      </c>
      <c r="AO210" s="311">
        <v>0</v>
      </c>
      <c r="AP210" s="319">
        <v>0</v>
      </c>
      <c r="AQ210" s="311">
        <v>0</v>
      </c>
      <c r="AR210" s="324">
        <f t="shared" si="63"/>
        <v>0</v>
      </c>
      <c r="AS210" s="323">
        <f t="shared" si="63"/>
        <v>0</v>
      </c>
    </row>
    <row r="211" spans="1:45" ht="15.95" hidden="1" customHeight="1" outlineLevel="2" x14ac:dyDescent="0.15">
      <c r="A211" s="307" t="s">
        <v>284</v>
      </c>
      <c r="B211" s="319">
        <v>0</v>
      </c>
      <c r="C211" s="311">
        <v>0</v>
      </c>
      <c r="D211" s="319">
        <v>0</v>
      </c>
      <c r="E211" s="311">
        <v>0</v>
      </c>
      <c r="F211" s="319">
        <v>0</v>
      </c>
      <c r="G211" s="311">
        <v>0</v>
      </c>
      <c r="H211" s="319">
        <v>0</v>
      </c>
      <c r="I211" s="311">
        <v>0</v>
      </c>
      <c r="J211" s="319">
        <v>0</v>
      </c>
      <c r="K211" s="311">
        <v>0</v>
      </c>
      <c r="L211" s="319">
        <v>0</v>
      </c>
      <c r="M211" s="311">
        <v>0</v>
      </c>
      <c r="N211" s="319">
        <v>0</v>
      </c>
      <c r="O211" s="311">
        <v>0</v>
      </c>
      <c r="P211" s="319">
        <v>0</v>
      </c>
      <c r="Q211" s="311">
        <v>0</v>
      </c>
      <c r="R211" s="319">
        <v>0</v>
      </c>
      <c r="S211" s="311">
        <v>0</v>
      </c>
      <c r="T211" s="319">
        <v>0</v>
      </c>
      <c r="U211" s="311">
        <v>0</v>
      </c>
      <c r="V211" s="319">
        <v>0</v>
      </c>
      <c r="W211" s="311">
        <v>0</v>
      </c>
      <c r="X211" s="319">
        <v>0</v>
      </c>
      <c r="Y211" s="311">
        <v>0</v>
      </c>
      <c r="Z211" s="319">
        <v>0</v>
      </c>
      <c r="AA211" s="311">
        <v>0</v>
      </c>
      <c r="AB211" s="319">
        <v>0</v>
      </c>
      <c r="AC211" s="311">
        <v>0</v>
      </c>
      <c r="AD211" s="319">
        <v>0</v>
      </c>
      <c r="AE211" s="311">
        <v>0</v>
      </c>
      <c r="AF211" s="319">
        <v>0</v>
      </c>
      <c r="AG211" s="311">
        <v>0</v>
      </c>
      <c r="AH211" s="319">
        <v>0</v>
      </c>
      <c r="AI211" s="311">
        <v>0</v>
      </c>
      <c r="AJ211" s="319">
        <v>0</v>
      </c>
      <c r="AK211" s="311">
        <v>0</v>
      </c>
      <c r="AL211" s="319">
        <v>0</v>
      </c>
      <c r="AM211" s="311">
        <v>0</v>
      </c>
      <c r="AN211" s="319">
        <v>0</v>
      </c>
      <c r="AO211" s="311">
        <v>0</v>
      </c>
      <c r="AP211" s="319">
        <v>0</v>
      </c>
      <c r="AQ211" s="311">
        <v>0</v>
      </c>
      <c r="AR211" s="324">
        <f t="shared" si="63"/>
        <v>0</v>
      </c>
      <c r="AS211" s="323">
        <f t="shared" si="63"/>
        <v>0</v>
      </c>
    </row>
    <row r="212" spans="1:45" ht="15.95" customHeight="1" outlineLevel="1" collapsed="1" x14ac:dyDescent="0.15">
      <c r="A212" s="308" t="s">
        <v>285</v>
      </c>
      <c r="B212" s="320">
        <f>SUM(B209:B211)</f>
        <v>0</v>
      </c>
      <c r="C212" s="312">
        <f t="shared" ref="C212:AS212" si="67">SUM(C209:C211)</f>
        <v>0</v>
      </c>
      <c r="D212" s="320">
        <f t="shared" si="67"/>
        <v>1</v>
      </c>
      <c r="E212" s="312">
        <f t="shared" si="67"/>
        <v>0</v>
      </c>
      <c r="F212" s="320">
        <f t="shared" si="67"/>
        <v>0</v>
      </c>
      <c r="G212" s="312">
        <f t="shared" si="67"/>
        <v>0</v>
      </c>
      <c r="H212" s="320">
        <f t="shared" si="67"/>
        <v>1</v>
      </c>
      <c r="I212" s="312">
        <f t="shared" si="67"/>
        <v>0</v>
      </c>
      <c r="J212" s="320">
        <f t="shared" si="67"/>
        <v>0</v>
      </c>
      <c r="K212" s="312">
        <f t="shared" si="67"/>
        <v>0</v>
      </c>
      <c r="L212" s="320">
        <f t="shared" si="67"/>
        <v>0</v>
      </c>
      <c r="M212" s="312">
        <f t="shared" si="67"/>
        <v>0</v>
      </c>
      <c r="N212" s="320">
        <f t="shared" si="67"/>
        <v>0</v>
      </c>
      <c r="O212" s="312">
        <f t="shared" si="67"/>
        <v>0</v>
      </c>
      <c r="P212" s="320">
        <f t="shared" si="67"/>
        <v>0</v>
      </c>
      <c r="Q212" s="312">
        <f t="shared" si="67"/>
        <v>0</v>
      </c>
      <c r="R212" s="320">
        <f t="shared" si="67"/>
        <v>0</v>
      </c>
      <c r="S212" s="312">
        <f t="shared" si="67"/>
        <v>0</v>
      </c>
      <c r="T212" s="320">
        <f t="shared" si="67"/>
        <v>0</v>
      </c>
      <c r="U212" s="312">
        <f t="shared" si="67"/>
        <v>0</v>
      </c>
      <c r="V212" s="320">
        <f t="shared" si="67"/>
        <v>0</v>
      </c>
      <c r="W212" s="312">
        <f t="shared" si="67"/>
        <v>0</v>
      </c>
      <c r="X212" s="320">
        <f t="shared" si="67"/>
        <v>0</v>
      </c>
      <c r="Y212" s="312">
        <f t="shared" si="67"/>
        <v>0</v>
      </c>
      <c r="Z212" s="320">
        <f t="shared" si="67"/>
        <v>0</v>
      </c>
      <c r="AA212" s="312">
        <f t="shared" si="67"/>
        <v>0</v>
      </c>
      <c r="AB212" s="320">
        <f t="shared" si="67"/>
        <v>0</v>
      </c>
      <c r="AC212" s="312">
        <f t="shared" si="67"/>
        <v>0</v>
      </c>
      <c r="AD212" s="320">
        <f t="shared" si="67"/>
        <v>0</v>
      </c>
      <c r="AE212" s="312">
        <f t="shared" si="67"/>
        <v>0</v>
      </c>
      <c r="AF212" s="320">
        <f t="shared" si="67"/>
        <v>0</v>
      </c>
      <c r="AG212" s="312">
        <f t="shared" si="67"/>
        <v>0</v>
      </c>
      <c r="AH212" s="320">
        <f t="shared" si="67"/>
        <v>0</v>
      </c>
      <c r="AI212" s="312">
        <f t="shared" si="67"/>
        <v>0</v>
      </c>
      <c r="AJ212" s="320">
        <f t="shared" si="67"/>
        <v>0</v>
      </c>
      <c r="AK212" s="312">
        <f t="shared" si="67"/>
        <v>0</v>
      </c>
      <c r="AL212" s="320">
        <f t="shared" si="67"/>
        <v>0</v>
      </c>
      <c r="AM212" s="312">
        <f t="shared" si="67"/>
        <v>0</v>
      </c>
      <c r="AN212" s="320">
        <f t="shared" si="67"/>
        <v>0</v>
      </c>
      <c r="AO212" s="312">
        <f t="shared" si="67"/>
        <v>0</v>
      </c>
      <c r="AP212" s="320">
        <f t="shared" si="67"/>
        <v>0</v>
      </c>
      <c r="AQ212" s="312">
        <f t="shared" si="67"/>
        <v>0</v>
      </c>
      <c r="AR212" s="325">
        <f t="shared" si="67"/>
        <v>2</v>
      </c>
      <c r="AS212" s="316">
        <f t="shared" si="67"/>
        <v>0</v>
      </c>
    </row>
    <row r="213" spans="1:45" ht="15.95" hidden="1" customHeight="1" outlineLevel="2" x14ac:dyDescent="0.15">
      <c r="A213" s="307" t="s">
        <v>286</v>
      </c>
      <c r="B213" s="319">
        <v>0</v>
      </c>
      <c r="C213" s="311">
        <v>0</v>
      </c>
      <c r="D213" s="319">
        <v>5</v>
      </c>
      <c r="E213" s="311">
        <v>0</v>
      </c>
      <c r="F213" s="319">
        <v>1</v>
      </c>
      <c r="G213" s="311">
        <v>0</v>
      </c>
      <c r="H213" s="319">
        <v>0</v>
      </c>
      <c r="I213" s="311">
        <v>0</v>
      </c>
      <c r="J213" s="319">
        <v>0</v>
      </c>
      <c r="K213" s="311">
        <v>0</v>
      </c>
      <c r="L213" s="319">
        <v>0</v>
      </c>
      <c r="M213" s="311">
        <v>0</v>
      </c>
      <c r="N213" s="319">
        <v>0</v>
      </c>
      <c r="O213" s="311">
        <v>0</v>
      </c>
      <c r="P213" s="319">
        <v>0</v>
      </c>
      <c r="Q213" s="311">
        <v>0</v>
      </c>
      <c r="R213" s="319">
        <v>0</v>
      </c>
      <c r="S213" s="311">
        <v>0</v>
      </c>
      <c r="T213" s="319">
        <v>0</v>
      </c>
      <c r="U213" s="311">
        <v>0</v>
      </c>
      <c r="V213" s="319">
        <v>0</v>
      </c>
      <c r="W213" s="311">
        <v>0</v>
      </c>
      <c r="X213" s="319">
        <v>0</v>
      </c>
      <c r="Y213" s="311">
        <v>0</v>
      </c>
      <c r="Z213" s="319">
        <v>0</v>
      </c>
      <c r="AA213" s="311">
        <v>0</v>
      </c>
      <c r="AB213" s="319">
        <v>0</v>
      </c>
      <c r="AC213" s="311">
        <v>0</v>
      </c>
      <c r="AD213" s="319">
        <v>0</v>
      </c>
      <c r="AE213" s="311">
        <v>0</v>
      </c>
      <c r="AF213" s="319">
        <v>0</v>
      </c>
      <c r="AG213" s="311">
        <v>0</v>
      </c>
      <c r="AH213" s="319">
        <v>1</v>
      </c>
      <c r="AI213" s="311">
        <v>0</v>
      </c>
      <c r="AJ213" s="319">
        <v>0</v>
      </c>
      <c r="AK213" s="311">
        <v>0</v>
      </c>
      <c r="AL213" s="319">
        <v>3</v>
      </c>
      <c r="AM213" s="311">
        <v>0</v>
      </c>
      <c r="AN213" s="319">
        <v>2</v>
      </c>
      <c r="AO213" s="311">
        <v>0</v>
      </c>
      <c r="AP213" s="319">
        <v>0</v>
      </c>
      <c r="AQ213" s="311">
        <v>0</v>
      </c>
      <c r="AR213" s="324">
        <f t="shared" si="63"/>
        <v>12</v>
      </c>
      <c r="AS213" s="323">
        <f t="shared" si="63"/>
        <v>0</v>
      </c>
    </row>
    <row r="214" spans="1:45" ht="15.95" customHeight="1" outlineLevel="1" collapsed="1" x14ac:dyDescent="0.15">
      <c r="A214" s="308" t="s">
        <v>287</v>
      </c>
      <c r="B214" s="320">
        <f>SUM(B213)</f>
        <v>0</v>
      </c>
      <c r="C214" s="312">
        <f t="shared" ref="C214:AS214" si="68">SUM(C213)</f>
        <v>0</v>
      </c>
      <c r="D214" s="320">
        <f t="shared" si="68"/>
        <v>5</v>
      </c>
      <c r="E214" s="312">
        <f t="shared" si="68"/>
        <v>0</v>
      </c>
      <c r="F214" s="320">
        <f t="shared" si="68"/>
        <v>1</v>
      </c>
      <c r="G214" s="312">
        <f t="shared" si="68"/>
        <v>0</v>
      </c>
      <c r="H214" s="320">
        <f t="shared" si="68"/>
        <v>0</v>
      </c>
      <c r="I214" s="312">
        <f t="shared" si="68"/>
        <v>0</v>
      </c>
      <c r="J214" s="320">
        <f t="shared" si="68"/>
        <v>0</v>
      </c>
      <c r="K214" s="312">
        <f t="shared" si="68"/>
        <v>0</v>
      </c>
      <c r="L214" s="320">
        <f t="shared" si="68"/>
        <v>0</v>
      </c>
      <c r="M214" s="312">
        <f t="shared" si="68"/>
        <v>0</v>
      </c>
      <c r="N214" s="320">
        <f t="shared" si="68"/>
        <v>0</v>
      </c>
      <c r="O214" s="312">
        <f t="shared" si="68"/>
        <v>0</v>
      </c>
      <c r="P214" s="320">
        <f t="shared" si="68"/>
        <v>0</v>
      </c>
      <c r="Q214" s="312">
        <f t="shared" si="68"/>
        <v>0</v>
      </c>
      <c r="R214" s="320">
        <f t="shared" si="68"/>
        <v>0</v>
      </c>
      <c r="S214" s="312">
        <f t="shared" si="68"/>
        <v>0</v>
      </c>
      <c r="T214" s="320">
        <f t="shared" si="68"/>
        <v>0</v>
      </c>
      <c r="U214" s="312">
        <f t="shared" si="68"/>
        <v>0</v>
      </c>
      <c r="V214" s="320">
        <f t="shared" si="68"/>
        <v>0</v>
      </c>
      <c r="W214" s="312">
        <f t="shared" si="68"/>
        <v>0</v>
      </c>
      <c r="X214" s="320">
        <f t="shared" si="68"/>
        <v>0</v>
      </c>
      <c r="Y214" s="312">
        <f t="shared" si="68"/>
        <v>0</v>
      </c>
      <c r="Z214" s="320">
        <f t="shared" si="68"/>
        <v>0</v>
      </c>
      <c r="AA214" s="312">
        <f t="shared" si="68"/>
        <v>0</v>
      </c>
      <c r="AB214" s="320">
        <f t="shared" si="68"/>
        <v>0</v>
      </c>
      <c r="AC214" s="312">
        <f t="shared" si="68"/>
        <v>0</v>
      </c>
      <c r="AD214" s="320">
        <f t="shared" si="68"/>
        <v>0</v>
      </c>
      <c r="AE214" s="312">
        <f t="shared" si="68"/>
        <v>0</v>
      </c>
      <c r="AF214" s="320">
        <f t="shared" si="68"/>
        <v>0</v>
      </c>
      <c r="AG214" s="312">
        <f t="shared" si="68"/>
        <v>0</v>
      </c>
      <c r="AH214" s="320">
        <f t="shared" si="68"/>
        <v>1</v>
      </c>
      <c r="AI214" s="312">
        <f t="shared" si="68"/>
        <v>0</v>
      </c>
      <c r="AJ214" s="320">
        <f t="shared" si="68"/>
        <v>0</v>
      </c>
      <c r="AK214" s="312">
        <f t="shared" si="68"/>
        <v>0</v>
      </c>
      <c r="AL214" s="320">
        <f t="shared" si="68"/>
        <v>3</v>
      </c>
      <c r="AM214" s="312">
        <f t="shared" si="68"/>
        <v>0</v>
      </c>
      <c r="AN214" s="320">
        <f t="shared" si="68"/>
        <v>2</v>
      </c>
      <c r="AO214" s="312">
        <f t="shared" si="68"/>
        <v>0</v>
      </c>
      <c r="AP214" s="320">
        <f t="shared" si="68"/>
        <v>0</v>
      </c>
      <c r="AQ214" s="312">
        <f t="shared" si="68"/>
        <v>0</v>
      </c>
      <c r="AR214" s="325">
        <f t="shared" si="68"/>
        <v>12</v>
      </c>
      <c r="AS214" s="316">
        <f t="shared" si="68"/>
        <v>0</v>
      </c>
    </row>
    <row r="215" spans="1:45" ht="15.95" hidden="1" customHeight="1" outlineLevel="2" x14ac:dyDescent="0.15">
      <c r="A215" s="307" t="s">
        <v>288</v>
      </c>
      <c r="B215" s="319">
        <v>0</v>
      </c>
      <c r="C215" s="311">
        <v>0</v>
      </c>
      <c r="D215" s="319">
        <v>0</v>
      </c>
      <c r="E215" s="311">
        <v>0</v>
      </c>
      <c r="F215" s="319">
        <v>0</v>
      </c>
      <c r="G215" s="311">
        <v>0</v>
      </c>
      <c r="H215" s="319">
        <v>0</v>
      </c>
      <c r="I215" s="311">
        <v>0</v>
      </c>
      <c r="J215" s="319">
        <v>0</v>
      </c>
      <c r="K215" s="311">
        <v>0</v>
      </c>
      <c r="L215" s="319">
        <v>0</v>
      </c>
      <c r="M215" s="311">
        <v>0</v>
      </c>
      <c r="N215" s="319">
        <v>0</v>
      </c>
      <c r="O215" s="311">
        <v>0</v>
      </c>
      <c r="P215" s="319">
        <v>0</v>
      </c>
      <c r="Q215" s="311">
        <v>0</v>
      </c>
      <c r="R215" s="319">
        <v>0</v>
      </c>
      <c r="S215" s="311">
        <v>0</v>
      </c>
      <c r="T215" s="319">
        <v>0</v>
      </c>
      <c r="U215" s="311">
        <v>0</v>
      </c>
      <c r="V215" s="319">
        <v>0</v>
      </c>
      <c r="W215" s="311">
        <v>0</v>
      </c>
      <c r="X215" s="319">
        <v>0</v>
      </c>
      <c r="Y215" s="311">
        <v>0</v>
      </c>
      <c r="Z215" s="319">
        <v>0</v>
      </c>
      <c r="AA215" s="311">
        <v>0</v>
      </c>
      <c r="AB215" s="319">
        <v>0</v>
      </c>
      <c r="AC215" s="311">
        <v>0</v>
      </c>
      <c r="AD215" s="319">
        <v>0</v>
      </c>
      <c r="AE215" s="311">
        <v>0</v>
      </c>
      <c r="AF215" s="319">
        <v>0</v>
      </c>
      <c r="AG215" s="311">
        <v>0</v>
      </c>
      <c r="AH215" s="319">
        <v>0</v>
      </c>
      <c r="AI215" s="311">
        <v>0</v>
      </c>
      <c r="AJ215" s="319">
        <v>0</v>
      </c>
      <c r="AK215" s="311">
        <v>0</v>
      </c>
      <c r="AL215" s="319">
        <v>0</v>
      </c>
      <c r="AM215" s="311">
        <v>0</v>
      </c>
      <c r="AN215" s="319">
        <v>0</v>
      </c>
      <c r="AO215" s="311">
        <v>0</v>
      </c>
      <c r="AP215" s="319">
        <v>0</v>
      </c>
      <c r="AQ215" s="311">
        <v>0</v>
      </c>
      <c r="AR215" s="324">
        <f t="shared" ref="AR215:AS230" si="69">SUM(B215,D215,F215,H215,J215,L215,N215,P215,R215,T215,V215,X215,Z215,AB215,AD215,AF215,AH215,AJ215,AL215,AN215,AP215)</f>
        <v>0</v>
      </c>
      <c r="AS215" s="323">
        <f t="shared" si="69"/>
        <v>0</v>
      </c>
    </row>
    <row r="216" spans="1:45" ht="15.95" hidden="1" customHeight="1" outlineLevel="2" x14ac:dyDescent="0.15">
      <c r="A216" s="307" t="s">
        <v>289</v>
      </c>
      <c r="B216" s="319">
        <v>0</v>
      </c>
      <c r="C216" s="311">
        <v>0</v>
      </c>
      <c r="D216" s="319">
        <v>0</v>
      </c>
      <c r="E216" s="311">
        <v>0</v>
      </c>
      <c r="F216" s="319">
        <v>0</v>
      </c>
      <c r="G216" s="311">
        <v>0</v>
      </c>
      <c r="H216" s="319">
        <v>0</v>
      </c>
      <c r="I216" s="311">
        <v>0</v>
      </c>
      <c r="J216" s="319">
        <v>0</v>
      </c>
      <c r="K216" s="311">
        <v>0</v>
      </c>
      <c r="L216" s="319">
        <v>0</v>
      </c>
      <c r="M216" s="311">
        <v>0</v>
      </c>
      <c r="N216" s="319">
        <v>0</v>
      </c>
      <c r="O216" s="311">
        <v>0</v>
      </c>
      <c r="P216" s="319">
        <v>0</v>
      </c>
      <c r="Q216" s="311">
        <v>0</v>
      </c>
      <c r="R216" s="319">
        <v>0</v>
      </c>
      <c r="S216" s="311">
        <v>0</v>
      </c>
      <c r="T216" s="319">
        <v>0</v>
      </c>
      <c r="U216" s="311">
        <v>0</v>
      </c>
      <c r="V216" s="319">
        <v>0</v>
      </c>
      <c r="W216" s="311">
        <v>0</v>
      </c>
      <c r="X216" s="319">
        <v>0</v>
      </c>
      <c r="Y216" s="311">
        <v>0</v>
      </c>
      <c r="Z216" s="319">
        <v>0</v>
      </c>
      <c r="AA216" s="311">
        <v>0</v>
      </c>
      <c r="AB216" s="319">
        <v>0</v>
      </c>
      <c r="AC216" s="311">
        <v>0</v>
      </c>
      <c r="AD216" s="319">
        <v>0</v>
      </c>
      <c r="AE216" s="311">
        <v>0</v>
      </c>
      <c r="AF216" s="319">
        <v>0</v>
      </c>
      <c r="AG216" s="311">
        <v>0</v>
      </c>
      <c r="AH216" s="319">
        <v>0</v>
      </c>
      <c r="AI216" s="311">
        <v>0</v>
      </c>
      <c r="AJ216" s="319">
        <v>0</v>
      </c>
      <c r="AK216" s="311">
        <v>0</v>
      </c>
      <c r="AL216" s="319">
        <v>0</v>
      </c>
      <c r="AM216" s="311">
        <v>0</v>
      </c>
      <c r="AN216" s="319">
        <v>0</v>
      </c>
      <c r="AO216" s="311">
        <v>0</v>
      </c>
      <c r="AP216" s="319">
        <v>0</v>
      </c>
      <c r="AQ216" s="311">
        <v>0</v>
      </c>
      <c r="AR216" s="324">
        <f t="shared" si="69"/>
        <v>0</v>
      </c>
      <c r="AS216" s="323">
        <f t="shared" si="69"/>
        <v>0</v>
      </c>
    </row>
    <row r="217" spans="1:45" ht="15.95" customHeight="1" outlineLevel="1" collapsed="1" x14ac:dyDescent="0.15">
      <c r="A217" s="308" t="s">
        <v>290</v>
      </c>
      <c r="B217" s="320">
        <f>SUM(B215:B216)</f>
        <v>0</v>
      </c>
      <c r="C217" s="312">
        <f t="shared" ref="C217:AS217" si="70">SUM(C215:C216)</f>
        <v>0</v>
      </c>
      <c r="D217" s="320">
        <f t="shared" si="70"/>
        <v>0</v>
      </c>
      <c r="E217" s="312">
        <f t="shared" si="70"/>
        <v>0</v>
      </c>
      <c r="F217" s="320">
        <f t="shared" si="70"/>
        <v>0</v>
      </c>
      <c r="G217" s="312">
        <f t="shared" si="70"/>
        <v>0</v>
      </c>
      <c r="H217" s="320">
        <f t="shared" si="70"/>
        <v>0</v>
      </c>
      <c r="I217" s="312">
        <f t="shared" si="70"/>
        <v>0</v>
      </c>
      <c r="J217" s="320">
        <f t="shared" si="70"/>
        <v>0</v>
      </c>
      <c r="K217" s="312">
        <f t="shared" si="70"/>
        <v>0</v>
      </c>
      <c r="L217" s="320">
        <f t="shared" si="70"/>
        <v>0</v>
      </c>
      <c r="M217" s="312">
        <f t="shared" si="70"/>
        <v>0</v>
      </c>
      <c r="N217" s="320">
        <f t="shared" si="70"/>
        <v>0</v>
      </c>
      <c r="O217" s="312">
        <f t="shared" si="70"/>
        <v>0</v>
      </c>
      <c r="P217" s="320">
        <f t="shared" si="70"/>
        <v>0</v>
      </c>
      <c r="Q217" s="312">
        <f t="shared" si="70"/>
        <v>0</v>
      </c>
      <c r="R217" s="320">
        <f t="shared" si="70"/>
        <v>0</v>
      </c>
      <c r="S217" s="312">
        <f t="shared" si="70"/>
        <v>0</v>
      </c>
      <c r="T217" s="320">
        <f t="shared" si="70"/>
        <v>0</v>
      </c>
      <c r="U217" s="312">
        <f t="shared" si="70"/>
        <v>0</v>
      </c>
      <c r="V217" s="320">
        <f t="shared" si="70"/>
        <v>0</v>
      </c>
      <c r="W217" s="312">
        <f t="shared" si="70"/>
        <v>0</v>
      </c>
      <c r="X217" s="320">
        <f t="shared" si="70"/>
        <v>0</v>
      </c>
      <c r="Y217" s="312">
        <f t="shared" si="70"/>
        <v>0</v>
      </c>
      <c r="Z217" s="320">
        <f t="shared" si="70"/>
        <v>0</v>
      </c>
      <c r="AA217" s="312">
        <f t="shared" si="70"/>
        <v>0</v>
      </c>
      <c r="AB217" s="320">
        <f t="shared" si="70"/>
        <v>0</v>
      </c>
      <c r="AC217" s="312">
        <f t="shared" si="70"/>
        <v>0</v>
      </c>
      <c r="AD217" s="320">
        <f t="shared" si="70"/>
        <v>0</v>
      </c>
      <c r="AE217" s="312">
        <f t="shared" si="70"/>
        <v>0</v>
      </c>
      <c r="AF217" s="320">
        <f t="shared" si="70"/>
        <v>0</v>
      </c>
      <c r="AG217" s="312">
        <f t="shared" si="70"/>
        <v>0</v>
      </c>
      <c r="AH217" s="320">
        <f t="shared" si="70"/>
        <v>0</v>
      </c>
      <c r="AI217" s="312">
        <f t="shared" si="70"/>
        <v>0</v>
      </c>
      <c r="AJ217" s="320">
        <f t="shared" si="70"/>
        <v>0</v>
      </c>
      <c r="AK217" s="312">
        <f t="shared" si="70"/>
        <v>0</v>
      </c>
      <c r="AL217" s="320">
        <f t="shared" si="70"/>
        <v>0</v>
      </c>
      <c r="AM217" s="312">
        <f t="shared" si="70"/>
        <v>0</v>
      </c>
      <c r="AN217" s="320">
        <f t="shared" si="70"/>
        <v>0</v>
      </c>
      <c r="AO217" s="312">
        <f t="shared" si="70"/>
        <v>0</v>
      </c>
      <c r="AP217" s="320">
        <f t="shared" si="70"/>
        <v>0</v>
      </c>
      <c r="AQ217" s="312">
        <f t="shared" si="70"/>
        <v>0</v>
      </c>
      <c r="AR217" s="325">
        <f t="shared" si="70"/>
        <v>0</v>
      </c>
      <c r="AS217" s="316">
        <f t="shared" si="70"/>
        <v>0</v>
      </c>
    </row>
    <row r="218" spans="1:45" ht="15.95" customHeight="1" x14ac:dyDescent="0.15">
      <c r="A218" s="309" t="s">
        <v>291</v>
      </c>
      <c r="B218" s="321">
        <f>SUM(B217,B214,B212)</f>
        <v>0</v>
      </c>
      <c r="C218" s="313">
        <f t="shared" ref="C218:AS218" si="71">SUM(C217,C214,C212)</f>
        <v>0</v>
      </c>
      <c r="D218" s="321">
        <f t="shared" si="71"/>
        <v>6</v>
      </c>
      <c r="E218" s="313">
        <f t="shared" si="71"/>
        <v>0</v>
      </c>
      <c r="F218" s="321">
        <f t="shared" si="71"/>
        <v>1</v>
      </c>
      <c r="G218" s="313">
        <f t="shared" si="71"/>
        <v>0</v>
      </c>
      <c r="H218" s="321">
        <f t="shared" si="71"/>
        <v>1</v>
      </c>
      <c r="I218" s="313">
        <f t="shared" si="71"/>
        <v>0</v>
      </c>
      <c r="J218" s="321">
        <f t="shared" si="71"/>
        <v>0</v>
      </c>
      <c r="K218" s="313">
        <f t="shared" si="71"/>
        <v>0</v>
      </c>
      <c r="L218" s="321">
        <f t="shared" si="71"/>
        <v>0</v>
      </c>
      <c r="M218" s="313">
        <f t="shared" si="71"/>
        <v>0</v>
      </c>
      <c r="N218" s="321">
        <f t="shared" si="71"/>
        <v>0</v>
      </c>
      <c r="O218" s="313">
        <f t="shared" si="71"/>
        <v>0</v>
      </c>
      <c r="P218" s="321">
        <f t="shared" si="71"/>
        <v>0</v>
      </c>
      <c r="Q218" s="313">
        <f t="shared" si="71"/>
        <v>0</v>
      </c>
      <c r="R218" s="321">
        <f t="shared" si="71"/>
        <v>0</v>
      </c>
      <c r="S218" s="313">
        <f t="shared" si="71"/>
        <v>0</v>
      </c>
      <c r="T218" s="321">
        <f t="shared" si="71"/>
        <v>0</v>
      </c>
      <c r="U218" s="313">
        <f t="shared" si="71"/>
        <v>0</v>
      </c>
      <c r="V218" s="321">
        <f t="shared" si="71"/>
        <v>0</v>
      </c>
      <c r="W218" s="313">
        <f t="shared" si="71"/>
        <v>0</v>
      </c>
      <c r="X218" s="321">
        <f t="shared" si="71"/>
        <v>0</v>
      </c>
      <c r="Y218" s="313">
        <f t="shared" si="71"/>
        <v>0</v>
      </c>
      <c r="Z218" s="321">
        <f t="shared" si="71"/>
        <v>0</v>
      </c>
      <c r="AA218" s="313">
        <f t="shared" si="71"/>
        <v>0</v>
      </c>
      <c r="AB218" s="321">
        <f t="shared" si="71"/>
        <v>0</v>
      </c>
      <c r="AC218" s="313">
        <f t="shared" si="71"/>
        <v>0</v>
      </c>
      <c r="AD218" s="321">
        <f t="shared" si="71"/>
        <v>0</v>
      </c>
      <c r="AE218" s="313">
        <f t="shared" si="71"/>
        <v>0</v>
      </c>
      <c r="AF218" s="321">
        <f t="shared" si="71"/>
        <v>0</v>
      </c>
      <c r="AG218" s="313">
        <f t="shared" si="71"/>
        <v>0</v>
      </c>
      <c r="AH218" s="321">
        <f t="shared" si="71"/>
        <v>1</v>
      </c>
      <c r="AI218" s="313">
        <f t="shared" si="71"/>
        <v>0</v>
      </c>
      <c r="AJ218" s="321">
        <f t="shared" si="71"/>
        <v>0</v>
      </c>
      <c r="AK218" s="313">
        <f t="shared" si="71"/>
        <v>0</v>
      </c>
      <c r="AL218" s="321">
        <f t="shared" si="71"/>
        <v>3</v>
      </c>
      <c r="AM218" s="313">
        <f t="shared" si="71"/>
        <v>0</v>
      </c>
      <c r="AN218" s="321">
        <f t="shared" si="71"/>
        <v>2</v>
      </c>
      <c r="AO218" s="313">
        <f t="shared" si="71"/>
        <v>0</v>
      </c>
      <c r="AP218" s="321">
        <f t="shared" si="71"/>
        <v>0</v>
      </c>
      <c r="AQ218" s="313">
        <f t="shared" si="71"/>
        <v>0</v>
      </c>
      <c r="AR218" s="326">
        <f t="shared" si="71"/>
        <v>14</v>
      </c>
      <c r="AS218" s="317">
        <f t="shared" si="71"/>
        <v>0</v>
      </c>
    </row>
    <row r="219" spans="1:45" ht="15.95" hidden="1" customHeight="1" outlineLevel="2" x14ac:dyDescent="0.15">
      <c r="A219" s="307" t="s">
        <v>292</v>
      </c>
      <c r="B219" s="319">
        <v>0</v>
      </c>
      <c r="C219" s="311">
        <v>0</v>
      </c>
      <c r="D219" s="319">
        <v>1</v>
      </c>
      <c r="E219" s="311">
        <v>0</v>
      </c>
      <c r="F219" s="319">
        <v>0</v>
      </c>
      <c r="G219" s="311">
        <v>0</v>
      </c>
      <c r="H219" s="319">
        <v>0</v>
      </c>
      <c r="I219" s="311">
        <v>0</v>
      </c>
      <c r="J219" s="319">
        <v>0</v>
      </c>
      <c r="K219" s="311">
        <v>0</v>
      </c>
      <c r="L219" s="319">
        <v>0</v>
      </c>
      <c r="M219" s="311">
        <v>0</v>
      </c>
      <c r="N219" s="319">
        <v>0</v>
      </c>
      <c r="O219" s="311">
        <v>0</v>
      </c>
      <c r="P219" s="319">
        <v>0</v>
      </c>
      <c r="Q219" s="311">
        <v>0</v>
      </c>
      <c r="R219" s="319">
        <v>0</v>
      </c>
      <c r="S219" s="311">
        <v>0</v>
      </c>
      <c r="T219" s="319">
        <v>0</v>
      </c>
      <c r="U219" s="311">
        <v>0</v>
      </c>
      <c r="V219" s="319">
        <v>0</v>
      </c>
      <c r="W219" s="311">
        <v>0</v>
      </c>
      <c r="X219" s="319">
        <v>0</v>
      </c>
      <c r="Y219" s="311">
        <v>0</v>
      </c>
      <c r="Z219" s="319">
        <v>0</v>
      </c>
      <c r="AA219" s="311">
        <v>0</v>
      </c>
      <c r="AB219" s="319">
        <v>0</v>
      </c>
      <c r="AC219" s="311">
        <v>0</v>
      </c>
      <c r="AD219" s="319">
        <v>0</v>
      </c>
      <c r="AE219" s="311">
        <v>0</v>
      </c>
      <c r="AF219" s="319">
        <v>0</v>
      </c>
      <c r="AG219" s="311">
        <v>0</v>
      </c>
      <c r="AH219" s="319">
        <v>0</v>
      </c>
      <c r="AI219" s="311">
        <v>0</v>
      </c>
      <c r="AJ219" s="319">
        <v>0</v>
      </c>
      <c r="AK219" s="311">
        <v>0</v>
      </c>
      <c r="AL219" s="319">
        <v>1</v>
      </c>
      <c r="AM219" s="311">
        <v>0</v>
      </c>
      <c r="AN219" s="319">
        <v>0</v>
      </c>
      <c r="AO219" s="311">
        <v>0</v>
      </c>
      <c r="AP219" s="319">
        <v>0</v>
      </c>
      <c r="AQ219" s="311">
        <v>0</v>
      </c>
      <c r="AR219" s="324">
        <f t="shared" si="69"/>
        <v>2</v>
      </c>
      <c r="AS219" s="323">
        <f t="shared" si="69"/>
        <v>0</v>
      </c>
    </row>
    <row r="220" spans="1:45" ht="15.95" customHeight="1" outlineLevel="1" collapsed="1" x14ac:dyDescent="0.15">
      <c r="A220" s="308" t="s">
        <v>293</v>
      </c>
      <c r="B220" s="320">
        <f>SUM(B219)</f>
        <v>0</v>
      </c>
      <c r="C220" s="312">
        <f t="shared" ref="C220:AS220" si="72">SUM(C219)</f>
        <v>0</v>
      </c>
      <c r="D220" s="320">
        <f t="shared" si="72"/>
        <v>1</v>
      </c>
      <c r="E220" s="312">
        <f t="shared" si="72"/>
        <v>0</v>
      </c>
      <c r="F220" s="320">
        <f t="shared" si="72"/>
        <v>0</v>
      </c>
      <c r="G220" s="312">
        <f t="shared" si="72"/>
        <v>0</v>
      </c>
      <c r="H220" s="320">
        <f t="shared" si="72"/>
        <v>0</v>
      </c>
      <c r="I220" s="312">
        <f t="shared" si="72"/>
        <v>0</v>
      </c>
      <c r="J220" s="320">
        <f t="shared" si="72"/>
        <v>0</v>
      </c>
      <c r="K220" s="312">
        <f t="shared" si="72"/>
        <v>0</v>
      </c>
      <c r="L220" s="320">
        <f t="shared" si="72"/>
        <v>0</v>
      </c>
      <c r="M220" s="312">
        <f t="shared" si="72"/>
        <v>0</v>
      </c>
      <c r="N220" s="320">
        <f t="shared" si="72"/>
        <v>0</v>
      </c>
      <c r="O220" s="312">
        <f t="shared" si="72"/>
        <v>0</v>
      </c>
      <c r="P220" s="320">
        <f t="shared" si="72"/>
        <v>0</v>
      </c>
      <c r="Q220" s="312">
        <f t="shared" si="72"/>
        <v>0</v>
      </c>
      <c r="R220" s="320">
        <f t="shared" si="72"/>
        <v>0</v>
      </c>
      <c r="S220" s="312">
        <f t="shared" si="72"/>
        <v>0</v>
      </c>
      <c r="T220" s="320">
        <f t="shared" si="72"/>
        <v>0</v>
      </c>
      <c r="U220" s="312">
        <f t="shared" si="72"/>
        <v>0</v>
      </c>
      <c r="V220" s="320">
        <f t="shared" si="72"/>
        <v>0</v>
      </c>
      <c r="W220" s="312">
        <f t="shared" si="72"/>
        <v>0</v>
      </c>
      <c r="X220" s="320">
        <f t="shared" si="72"/>
        <v>0</v>
      </c>
      <c r="Y220" s="312">
        <f t="shared" si="72"/>
        <v>0</v>
      </c>
      <c r="Z220" s="320">
        <f t="shared" si="72"/>
        <v>0</v>
      </c>
      <c r="AA220" s="312">
        <f t="shared" si="72"/>
        <v>0</v>
      </c>
      <c r="AB220" s="320">
        <f t="shared" si="72"/>
        <v>0</v>
      </c>
      <c r="AC220" s="312">
        <f t="shared" si="72"/>
        <v>0</v>
      </c>
      <c r="AD220" s="320">
        <f t="shared" si="72"/>
        <v>0</v>
      </c>
      <c r="AE220" s="312">
        <f t="shared" si="72"/>
        <v>0</v>
      </c>
      <c r="AF220" s="320">
        <f t="shared" si="72"/>
        <v>0</v>
      </c>
      <c r="AG220" s="312">
        <f t="shared" si="72"/>
        <v>0</v>
      </c>
      <c r="AH220" s="320">
        <f t="shared" si="72"/>
        <v>0</v>
      </c>
      <c r="AI220" s="312">
        <f t="shared" si="72"/>
        <v>0</v>
      </c>
      <c r="AJ220" s="320">
        <f t="shared" si="72"/>
        <v>0</v>
      </c>
      <c r="AK220" s="312">
        <f t="shared" si="72"/>
        <v>0</v>
      </c>
      <c r="AL220" s="320">
        <f t="shared" si="72"/>
        <v>1</v>
      </c>
      <c r="AM220" s="312">
        <f t="shared" si="72"/>
        <v>0</v>
      </c>
      <c r="AN220" s="320">
        <f t="shared" si="72"/>
        <v>0</v>
      </c>
      <c r="AO220" s="312">
        <f t="shared" si="72"/>
        <v>0</v>
      </c>
      <c r="AP220" s="320">
        <f t="shared" si="72"/>
        <v>0</v>
      </c>
      <c r="AQ220" s="312">
        <f t="shared" si="72"/>
        <v>0</v>
      </c>
      <c r="AR220" s="325">
        <f t="shared" si="72"/>
        <v>2</v>
      </c>
      <c r="AS220" s="316">
        <f t="shared" si="72"/>
        <v>0</v>
      </c>
    </row>
    <row r="221" spans="1:45" ht="15.95" hidden="1" customHeight="1" outlineLevel="2" x14ac:dyDescent="0.15">
      <c r="A221" s="307" t="s">
        <v>294</v>
      </c>
      <c r="B221" s="319">
        <v>1</v>
      </c>
      <c r="C221" s="311">
        <v>0</v>
      </c>
      <c r="D221" s="319">
        <v>1</v>
      </c>
      <c r="E221" s="311">
        <v>0</v>
      </c>
      <c r="F221" s="319">
        <v>0</v>
      </c>
      <c r="G221" s="311">
        <v>0</v>
      </c>
      <c r="H221" s="319">
        <v>0</v>
      </c>
      <c r="I221" s="311">
        <v>0</v>
      </c>
      <c r="J221" s="319">
        <v>0</v>
      </c>
      <c r="K221" s="311">
        <v>0</v>
      </c>
      <c r="L221" s="319">
        <v>1</v>
      </c>
      <c r="M221" s="311">
        <v>0</v>
      </c>
      <c r="N221" s="319">
        <v>0</v>
      </c>
      <c r="O221" s="311">
        <v>0</v>
      </c>
      <c r="P221" s="319">
        <v>0</v>
      </c>
      <c r="Q221" s="311">
        <v>0</v>
      </c>
      <c r="R221" s="319">
        <v>0</v>
      </c>
      <c r="S221" s="311">
        <v>0</v>
      </c>
      <c r="T221" s="319">
        <v>0</v>
      </c>
      <c r="U221" s="311">
        <v>0</v>
      </c>
      <c r="V221" s="319">
        <v>0</v>
      </c>
      <c r="W221" s="311">
        <v>0</v>
      </c>
      <c r="X221" s="319">
        <v>0</v>
      </c>
      <c r="Y221" s="311">
        <v>0</v>
      </c>
      <c r="Z221" s="319">
        <v>0</v>
      </c>
      <c r="AA221" s="311">
        <v>0</v>
      </c>
      <c r="AB221" s="319">
        <v>0</v>
      </c>
      <c r="AC221" s="311">
        <v>0</v>
      </c>
      <c r="AD221" s="319">
        <v>0</v>
      </c>
      <c r="AE221" s="311">
        <v>0</v>
      </c>
      <c r="AF221" s="319">
        <v>0</v>
      </c>
      <c r="AG221" s="311">
        <v>0</v>
      </c>
      <c r="AH221" s="319">
        <v>0</v>
      </c>
      <c r="AI221" s="311">
        <v>0</v>
      </c>
      <c r="AJ221" s="319">
        <v>0</v>
      </c>
      <c r="AK221" s="311">
        <v>0</v>
      </c>
      <c r="AL221" s="319">
        <v>0</v>
      </c>
      <c r="AM221" s="311">
        <v>0</v>
      </c>
      <c r="AN221" s="319">
        <v>0</v>
      </c>
      <c r="AO221" s="311">
        <v>0</v>
      </c>
      <c r="AP221" s="319">
        <v>0</v>
      </c>
      <c r="AQ221" s="311">
        <v>0</v>
      </c>
      <c r="AR221" s="324">
        <f t="shared" si="69"/>
        <v>3</v>
      </c>
      <c r="AS221" s="323">
        <f t="shared" si="69"/>
        <v>0</v>
      </c>
    </row>
    <row r="222" spans="1:45" ht="15.95" hidden="1" customHeight="1" outlineLevel="2" x14ac:dyDescent="0.15">
      <c r="A222" s="307" t="s">
        <v>295</v>
      </c>
      <c r="B222" s="319">
        <v>0</v>
      </c>
      <c r="C222" s="311">
        <v>0</v>
      </c>
      <c r="D222" s="319">
        <v>0</v>
      </c>
      <c r="E222" s="311">
        <v>0</v>
      </c>
      <c r="F222" s="319">
        <v>0</v>
      </c>
      <c r="G222" s="311">
        <v>0</v>
      </c>
      <c r="H222" s="319">
        <v>0</v>
      </c>
      <c r="I222" s="311">
        <v>0</v>
      </c>
      <c r="J222" s="319">
        <v>0</v>
      </c>
      <c r="K222" s="311">
        <v>0</v>
      </c>
      <c r="L222" s="319">
        <v>0</v>
      </c>
      <c r="M222" s="311">
        <v>0</v>
      </c>
      <c r="N222" s="319">
        <v>0</v>
      </c>
      <c r="O222" s="311">
        <v>0</v>
      </c>
      <c r="P222" s="319">
        <v>0</v>
      </c>
      <c r="Q222" s="311">
        <v>0</v>
      </c>
      <c r="R222" s="319">
        <v>0</v>
      </c>
      <c r="S222" s="311">
        <v>0</v>
      </c>
      <c r="T222" s="319">
        <v>0</v>
      </c>
      <c r="U222" s="311">
        <v>0</v>
      </c>
      <c r="V222" s="319">
        <v>0</v>
      </c>
      <c r="W222" s="311">
        <v>0</v>
      </c>
      <c r="X222" s="319">
        <v>0</v>
      </c>
      <c r="Y222" s="311">
        <v>0</v>
      </c>
      <c r="Z222" s="319">
        <v>0</v>
      </c>
      <c r="AA222" s="311">
        <v>0</v>
      </c>
      <c r="AB222" s="319">
        <v>0</v>
      </c>
      <c r="AC222" s="311">
        <v>0</v>
      </c>
      <c r="AD222" s="319">
        <v>0</v>
      </c>
      <c r="AE222" s="311">
        <v>0</v>
      </c>
      <c r="AF222" s="319">
        <v>0</v>
      </c>
      <c r="AG222" s="311">
        <v>0</v>
      </c>
      <c r="AH222" s="319">
        <v>0</v>
      </c>
      <c r="AI222" s="311">
        <v>0</v>
      </c>
      <c r="AJ222" s="319">
        <v>0</v>
      </c>
      <c r="AK222" s="311">
        <v>0</v>
      </c>
      <c r="AL222" s="319">
        <v>0</v>
      </c>
      <c r="AM222" s="311">
        <v>0</v>
      </c>
      <c r="AN222" s="319">
        <v>0</v>
      </c>
      <c r="AO222" s="311">
        <v>0</v>
      </c>
      <c r="AP222" s="319">
        <v>0</v>
      </c>
      <c r="AQ222" s="311">
        <v>0</v>
      </c>
      <c r="AR222" s="324">
        <f t="shared" si="69"/>
        <v>0</v>
      </c>
      <c r="AS222" s="323">
        <f t="shared" si="69"/>
        <v>0</v>
      </c>
    </row>
    <row r="223" spans="1:45" ht="15.95" customHeight="1" outlineLevel="1" collapsed="1" x14ac:dyDescent="0.15">
      <c r="A223" s="308" t="s">
        <v>296</v>
      </c>
      <c r="B223" s="320">
        <f>SUM(B221:B222)</f>
        <v>1</v>
      </c>
      <c r="C223" s="312">
        <f t="shared" ref="C223:AS223" si="73">SUM(C221:C222)</f>
        <v>0</v>
      </c>
      <c r="D223" s="320">
        <f t="shared" si="73"/>
        <v>1</v>
      </c>
      <c r="E223" s="312">
        <f t="shared" si="73"/>
        <v>0</v>
      </c>
      <c r="F223" s="320">
        <f t="shared" si="73"/>
        <v>0</v>
      </c>
      <c r="G223" s="312">
        <f t="shared" si="73"/>
        <v>0</v>
      </c>
      <c r="H223" s="320">
        <f t="shared" si="73"/>
        <v>0</v>
      </c>
      <c r="I223" s="312">
        <f t="shared" si="73"/>
        <v>0</v>
      </c>
      <c r="J223" s="320">
        <f t="shared" si="73"/>
        <v>0</v>
      </c>
      <c r="K223" s="312">
        <f t="shared" si="73"/>
        <v>0</v>
      </c>
      <c r="L223" s="320">
        <f t="shared" si="73"/>
        <v>1</v>
      </c>
      <c r="M223" s="312">
        <f t="shared" si="73"/>
        <v>0</v>
      </c>
      <c r="N223" s="320">
        <f t="shared" si="73"/>
        <v>0</v>
      </c>
      <c r="O223" s="312">
        <f t="shared" si="73"/>
        <v>0</v>
      </c>
      <c r="P223" s="320">
        <f t="shared" si="73"/>
        <v>0</v>
      </c>
      <c r="Q223" s="312">
        <f t="shared" si="73"/>
        <v>0</v>
      </c>
      <c r="R223" s="320">
        <f t="shared" si="73"/>
        <v>0</v>
      </c>
      <c r="S223" s="312">
        <f t="shared" si="73"/>
        <v>0</v>
      </c>
      <c r="T223" s="320">
        <f t="shared" si="73"/>
        <v>0</v>
      </c>
      <c r="U223" s="312">
        <f t="shared" si="73"/>
        <v>0</v>
      </c>
      <c r="V223" s="320">
        <f t="shared" si="73"/>
        <v>0</v>
      </c>
      <c r="W223" s="312">
        <f t="shared" si="73"/>
        <v>0</v>
      </c>
      <c r="X223" s="320">
        <f t="shared" si="73"/>
        <v>0</v>
      </c>
      <c r="Y223" s="312">
        <f t="shared" si="73"/>
        <v>0</v>
      </c>
      <c r="Z223" s="320">
        <f t="shared" si="73"/>
        <v>0</v>
      </c>
      <c r="AA223" s="312">
        <f t="shared" si="73"/>
        <v>0</v>
      </c>
      <c r="AB223" s="320">
        <f t="shared" si="73"/>
        <v>0</v>
      </c>
      <c r="AC223" s="312">
        <f t="shared" si="73"/>
        <v>0</v>
      </c>
      <c r="AD223" s="320">
        <f t="shared" si="73"/>
        <v>0</v>
      </c>
      <c r="AE223" s="312">
        <f t="shared" si="73"/>
        <v>0</v>
      </c>
      <c r="AF223" s="320">
        <f t="shared" si="73"/>
        <v>0</v>
      </c>
      <c r="AG223" s="312">
        <f t="shared" si="73"/>
        <v>0</v>
      </c>
      <c r="AH223" s="320">
        <f t="shared" si="73"/>
        <v>0</v>
      </c>
      <c r="AI223" s="312">
        <f t="shared" si="73"/>
        <v>0</v>
      </c>
      <c r="AJ223" s="320">
        <f t="shared" si="73"/>
        <v>0</v>
      </c>
      <c r="AK223" s="312">
        <f t="shared" si="73"/>
        <v>0</v>
      </c>
      <c r="AL223" s="320">
        <f t="shared" si="73"/>
        <v>0</v>
      </c>
      <c r="AM223" s="312">
        <f t="shared" si="73"/>
        <v>0</v>
      </c>
      <c r="AN223" s="320">
        <f t="shared" si="73"/>
        <v>0</v>
      </c>
      <c r="AO223" s="312">
        <f t="shared" si="73"/>
        <v>0</v>
      </c>
      <c r="AP223" s="320">
        <f t="shared" si="73"/>
        <v>0</v>
      </c>
      <c r="AQ223" s="312">
        <f t="shared" si="73"/>
        <v>0</v>
      </c>
      <c r="AR223" s="325">
        <f t="shared" si="73"/>
        <v>3</v>
      </c>
      <c r="AS223" s="316">
        <f t="shared" si="73"/>
        <v>0</v>
      </c>
    </row>
    <row r="224" spans="1:45" ht="15.95" hidden="1" customHeight="1" outlineLevel="2" x14ac:dyDescent="0.15">
      <c r="A224" s="307" t="s">
        <v>297</v>
      </c>
      <c r="B224" s="319">
        <v>0</v>
      </c>
      <c r="C224" s="311">
        <v>0</v>
      </c>
      <c r="D224" s="319">
        <v>0</v>
      </c>
      <c r="E224" s="311">
        <v>0</v>
      </c>
      <c r="F224" s="319">
        <v>0</v>
      </c>
      <c r="G224" s="311">
        <v>0</v>
      </c>
      <c r="H224" s="319">
        <v>0</v>
      </c>
      <c r="I224" s="311">
        <v>0</v>
      </c>
      <c r="J224" s="319">
        <v>0</v>
      </c>
      <c r="K224" s="311">
        <v>0</v>
      </c>
      <c r="L224" s="319">
        <v>0</v>
      </c>
      <c r="M224" s="311">
        <v>0</v>
      </c>
      <c r="N224" s="319">
        <v>0</v>
      </c>
      <c r="O224" s="311">
        <v>0</v>
      </c>
      <c r="P224" s="319">
        <v>0</v>
      </c>
      <c r="Q224" s="311">
        <v>0</v>
      </c>
      <c r="R224" s="319">
        <v>0</v>
      </c>
      <c r="S224" s="311">
        <v>0</v>
      </c>
      <c r="T224" s="319">
        <v>0</v>
      </c>
      <c r="U224" s="311">
        <v>0</v>
      </c>
      <c r="V224" s="319">
        <v>0</v>
      </c>
      <c r="W224" s="311">
        <v>0</v>
      </c>
      <c r="X224" s="319">
        <v>0</v>
      </c>
      <c r="Y224" s="311">
        <v>0</v>
      </c>
      <c r="Z224" s="319">
        <v>0</v>
      </c>
      <c r="AA224" s="311">
        <v>0</v>
      </c>
      <c r="AB224" s="319">
        <v>0</v>
      </c>
      <c r="AC224" s="311">
        <v>0</v>
      </c>
      <c r="AD224" s="319">
        <v>0</v>
      </c>
      <c r="AE224" s="311">
        <v>0</v>
      </c>
      <c r="AF224" s="319">
        <v>0</v>
      </c>
      <c r="AG224" s="311">
        <v>0</v>
      </c>
      <c r="AH224" s="319">
        <v>0</v>
      </c>
      <c r="AI224" s="311">
        <v>0</v>
      </c>
      <c r="AJ224" s="319">
        <v>0</v>
      </c>
      <c r="AK224" s="311">
        <v>0</v>
      </c>
      <c r="AL224" s="319">
        <v>0</v>
      </c>
      <c r="AM224" s="311">
        <v>0</v>
      </c>
      <c r="AN224" s="319">
        <v>0</v>
      </c>
      <c r="AO224" s="311">
        <v>0</v>
      </c>
      <c r="AP224" s="319">
        <v>0</v>
      </c>
      <c r="AQ224" s="311">
        <v>0</v>
      </c>
      <c r="AR224" s="324">
        <f t="shared" si="69"/>
        <v>0</v>
      </c>
      <c r="AS224" s="323">
        <f t="shared" si="69"/>
        <v>0</v>
      </c>
    </row>
    <row r="225" spans="1:45" ht="15.95" hidden="1" customHeight="1" outlineLevel="2" x14ac:dyDescent="0.15">
      <c r="A225" s="307" t="s">
        <v>298</v>
      </c>
      <c r="B225" s="319">
        <v>0</v>
      </c>
      <c r="C225" s="311">
        <v>0</v>
      </c>
      <c r="D225" s="319">
        <v>0</v>
      </c>
      <c r="E225" s="311">
        <v>0</v>
      </c>
      <c r="F225" s="319">
        <v>0</v>
      </c>
      <c r="G225" s="311">
        <v>0</v>
      </c>
      <c r="H225" s="319">
        <v>0</v>
      </c>
      <c r="I225" s="311">
        <v>0</v>
      </c>
      <c r="J225" s="319">
        <v>0</v>
      </c>
      <c r="K225" s="311">
        <v>0</v>
      </c>
      <c r="L225" s="319">
        <v>0</v>
      </c>
      <c r="M225" s="311">
        <v>0</v>
      </c>
      <c r="N225" s="319">
        <v>0</v>
      </c>
      <c r="O225" s="311">
        <v>0</v>
      </c>
      <c r="P225" s="319">
        <v>0</v>
      </c>
      <c r="Q225" s="311">
        <v>0</v>
      </c>
      <c r="R225" s="319">
        <v>0</v>
      </c>
      <c r="S225" s="311">
        <v>0</v>
      </c>
      <c r="T225" s="319">
        <v>0</v>
      </c>
      <c r="U225" s="311">
        <v>0</v>
      </c>
      <c r="V225" s="319">
        <v>0</v>
      </c>
      <c r="W225" s="311">
        <v>0</v>
      </c>
      <c r="X225" s="319">
        <v>0</v>
      </c>
      <c r="Y225" s="311">
        <v>0</v>
      </c>
      <c r="Z225" s="319">
        <v>0</v>
      </c>
      <c r="AA225" s="311">
        <v>0</v>
      </c>
      <c r="AB225" s="319">
        <v>0</v>
      </c>
      <c r="AC225" s="311">
        <v>0</v>
      </c>
      <c r="AD225" s="319">
        <v>0</v>
      </c>
      <c r="AE225" s="311">
        <v>0</v>
      </c>
      <c r="AF225" s="319">
        <v>0</v>
      </c>
      <c r="AG225" s="311">
        <v>0</v>
      </c>
      <c r="AH225" s="319">
        <v>0</v>
      </c>
      <c r="AI225" s="311">
        <v>0</v>
      </c>
      <c r="AJ225" s="319">
        <v>0</v>
      </c>
      <c r="AK225" s="311">
        <v>0</v>
      </c>
      <c r="AL225" s="319">
        <v>0</v>
      </c>
      <c r="AM225" s="311">
        <v>0</v>
      </c>
      <c r="AN225" s="319">
        <v>0</v>
      </c>
      <c r="AO225" s="311">
        <v>0</v>
      </c>
      <c r="AP225" s="319">
        <v>0</v>
      </c>
      <c r="AQ225" s="311">
        <v>0</v>
      </c>
      <c r="AR225" s="324">
        <f t="shared" si="69"/>
        <v>0</v>
      </c>
      <c r="AS225" s="323">
        <f t="shared" si="69"/>
        <v>0</v>
      </c>
    </row>
    <row r="226" spans="1:45" ht="15.95" hidden="1" customHeight="1" outlineLevel="2" x14ac:dyDescent="0.15">
      <c r="A226" s="307" t="s">
        <v>299</v>
      </c>
      <c r="B226" s="319">
        <v>0</v>
      </c>
      <c r="C226" s="311">
        <v>0</v>
      </c>
      <c r="D226" s="319">
        <v>0</v>
      </c>
      <c r="E226" s="311">
        <v>0</v>
      </c>
      <c r="F226" s="319">
        <v>0</v>
      </c>
      <c r="G226" s="311">
        <v>0</v>
      </c>
      <c r="H226" s="319">
        <v>0</v>
      </c>
      <c r="I226" s="311">
        <v>0</v>
      </c>
      <c r="J226" s="319">
        <v>0</v>
      </c>
      <c r="K226" s="311">
        <v>0</v>
      </c>
      <c r="L226" s="319">
        <v>0</v>
      </c>
      <c r="M226" s="311">
        <v>0</v>
      </c>
      <c r="N226" s="319">
        <v>0</v>
      </c>
      <c r="O226" s="311">
        <v>0</v>
      </c>
      <c r="P226" s="319">
        <v>0</v>
      </c>
      <c r="Q226" s="311">
        <v>0</v>
      </c>
      <c r="R226" s="319">
        <v>0</v>
      </c>
      <c r="S226" s="311">
        <v>0</v>
      </c>
      <c r="T226" s="319">
        <v>0</v>
      </c>
      <c r="U226" s="311">
        <v>0</v>
      </c>
      <c r="V226" s="319">
        <v>0</v>
      </c>
      <c r="W226" s="311">
        <v>0</v>
      </c>
      <c r="X226" s="319">
        <v>0</v>
      </c>
      <c r="Y226" s="311">
        <v>0</v>
      </c>
      <c r="Z226" s="319">
        <v>0</v>
      </c>
      <c r="AA226" s="311">
        <v>0</v>
      </c>
      <c r="AB226" s="319">
        <v>0</v>
      </c>
      <c r="AC226" s="311">
        <v>0</v>
      </c>
      <c r="AD226" s="319">
        <v>0</v>
      </c>
      <c r="AE226" s="311">
        <v>0</v>
      </c>
      <c r="AF226" s="319">
        <v>0</v>
      </c>
      <c r="AG226" s="311">
        <v>0</v>
      </c>
      <c r="AH226" s="319">
        <v>0</v>
      </c>
      <c r="AI226" s="311">
        <v>0</v>
      </c>
      <c r="AJ226" s="319">
        <v>0</v>
      </c>
      <c r="AK226" s="311">
        <v>0</v>
      </c>
      <c r="AL226" s="319">
        <v>0</v>
      </c>
      <c r="AM226" s="311">
        <v>0</v>
      </c>
      <c r="AN226" s="319">
        <v>0</v>
      </c>
      <c r="AO226" s="311">
        <v>0</v>
      </c>
      <c r="AP226" s="319">
        <v>0</v>
      </c>
      <c r="AQ226" s="311">
        <v>0</v>
      </c>
      <c r="AR226" s="324">
        <f t="shared" si="69"/>
        <v>0</v>
      </c>
      <c r="AS226" s="323">
        <f t="shared" si="69"/>
        <v>0</v>
      </c>
    </row>
    <row r="227" spans="1:45" ht="15.95" customHeight="1" outlineLevel="1" collapsed="1" x14ac:dyDescent="0.15">
      <c r="A227" s="308" t="s">
        <v>300</v>
      </c>
      <c r="B227" s="320">
        <f>SUM(B224:B226)</f>
        <v>0</v>
      </c>
      <c r="C227" s="312">
        <f t="shared" ref="C227:AS227" si="74">SUM(C224:C226)</f>
        <v>0</v>
      </c>
      <c r="D227" s="320">
        <f t="shared" si="74"/>
        <v>0</v>
      </c>
      <c r="E227" s="312">
        <f t="shared" si="74"/>
        <v>0</v>
      </c>
      <c r="F227" s="320">
        <f t="shared" si="74"/>
        <v>0</v>
      </c>
      <c r="G227" s="312">
        <f t="shared" si="74"/>
        <v>0</v>
      </c>
      <c r="H227" s="320">
        <f t="shared" si="74"/>
        <v>0</v>
      </c>
      <c r="I227" s="312">
        <f t="shared" si="74"/>
        <v>0</v>
      </c>
      <c r="J227" s="320">
        <f t="shared" si="74"/>
        <v>0</v>
      </c>
      <c r="K227" s="312">
        <f t="shared" si="74"/>
        <v>0</v>
      </c>
      <c r="L227" s="320">
        <f t="shared" si="74"/>
        <v>0</v>
      </c>
      <c r="M227" s="312">
        <f t="shared" si="74"/>
        <v>0</v>
      </c>
      <c r="N227" s="320">
        <f t="shared" si="74"/>
        <v>0</v>
      </c>
      <c r="O227" s="312">
        <f t="shared" si="74"/>
        <v>0</v>
      </c>
      <c r="P227" s="320">
        <f t="shared" si="74"/>
        <v>0</v>
      </c>
      <c r="Q227" s="312">
        <f t="shared" si="74"/>
        <v>0</v>
      </c>
      <c r="R227" s="320">
        <f t="shared" si="74"/>
        <v>0</v>
      </c>
      <c r="S227" s="312">
        <f t="shared" si="74"/>
        <v>0</v>
      </c>
      <c r="T227" s="320">
        <f t="shared" si="74"/>
        <v>0</v>
      </c>
      <c r="U227" s="312">
        <f t="shared" si="74"/>
        <v>0</v>
      </c>
      <c r="V227" s="320">
        <f t="shared" si="74"/>
        <v>0</v>
      </c>
      <c r="W227" s="312">
        <f t="shared" si="74"/>
        <v>0</v>
      </c>
      <c r="X227" s="320">
        <f t="shared" si="74"/>
        <v>0</v>
      </c>
      <c r="Y227" s="312">
        <f t="shared" si="74"/>
        <v>0</v>
      </c>
      <c r="Z227" s="320">
        <f t="shared" si="74"/>
        <v>0</v>
      </c>
      <c r="AA227" s="312">
        <f t="shared" si="74"/>
        <v>0</v>
      </c>
      <c r="AB227" s="320">
        <f t="shared" si="74"/>
        <v>0</v>
      </c>
      <c r="AC227" s="312">
        <f t="shared" si="74"/>
        <v>0</v>
      </c>
      <c r="AD227" s="320">
        <f t="shared" si="74"/>
        <v>0</v>
      </c>
      <c r="AE227" s="312">
        <f t="shared" si="74"/>
        <v>0</v>
      </c>
      <c r="AF227" s="320">
        <f t="shared" si="74"/>
        <v>0</v>
      </c>
      <c r="AG227" s="312">
        <f t="shared" si="74"/>
        <v>0</v>
      </c>
      <c r="AH227" s="320">
        <f t="shared" si="74"/>
        <v>0</v>
      </c>
      <c r="AI227" s="312">
        <f t="shared" si="74"/>
        <v>0</v>
      </c>
      <c r="AJ227" s="320">
        <f t="shared" si="74"/>
        <v>0</v>
      </c>
      <c r="AK227" s="312">
        <f t="shared" si="74"/>
        <v>0</v>
      </c>
      <c r="AL227" s="320">
        <f t="shared" si="74"/>
        <v>0</v>
      </c>
      <c r="AM227" s="312">
        <f t="shared" si="74"/>
        <v>0</v>
      </c>
      <c r="AN227" s="320">
        <f t="shared" si="74"/>
        <v>0</v>
      </c>
      <c r="AO227" s="312">
        <f t="shared" si="74"/>
        <v>0</v>
      </c>
      <c r="AP227" s="320">
        <f t="shared" si="74"/>
        <v>0</v>
      </c>
      <c r="AQ227" s="312">
        <f t="shared" si="74"/>
        <v>0</v>
      </c>
      <c r="AR227" s="325">
        <f t="shared" si="74"/>
        <v>0</v>
      </c>
      <c r="AS227" s="316">
        <f t="shared" si="74"/>
        <v>0</v>
      </c>
    </row>
    <row r="228" spans="1:45" ht="15.95" customHeight="1" x14ac:dyDescent="0.15">
      <c r="A228" s="309" t="s">
        <v>301</v>
      </c>
      <c r="B228" s="321">
        <f>SUM(B227,B223,B220)</f>
        <v>1</v>
      </c>
      <c r="C228" s="313">
        <f t="shared" ref="C228:AS228" si="75">SUM(C227,C223,C220)</f>
        <v>0</v>
      </c>
      <c r="D228" s="321">
        <f t="shared" si="75"/>
        <v>2</v>
      </c>
      <c r="E228" s="313">
        <f t="shared" si="75"/>
        <v>0</v>
      </c>
      <c r="F228" s="321">
        <f t="shared" si="75"/>
        <v>0</v>
      </c>
      <c r="G228" s="313">
        <f t="shared" si="75"/>
        <v>0</v>
      </c>
      <c r="H228" s="321">
        <f t="shared" si="75"/>
        <v>0</v>
      </c>
      <c r="I228" s="313">
        <f t="shared" si="75"/>
        <v>0</v>
      </c>
      <c r="J228" s="321">
        <f t="shared" si="75"/>
        <v>0</v>
      </c>
      <c r="K228" s="313">
        <f t="shared" si="75"/>
        <v>0</v>
      </c>
      <c r="L228" s="321">
        <f t="shared" si="75"/>
        <v>1</v>
      </c>
      <c r="M228" s="313">
        <f t="shared" si="75"/>
        <v>0</v>
      </c>
      <c r="N228" s="321">
        <f t="shared" si="75"/>
        <v>0</v>
      </c>
      <c r="O228" s="313">
        <f t="shared" si="75"/>
        <v>0</v>
      </c>
      <c r="P228" s="321">
        <f t="shared" si="75"/>
        <v>0</v>
      </c>
      <c r="Q228" s="313">
        <f t="shared" si="75"/>
        <v>0</v>
      </c>
      <c r="R228" s="321">
        <f t="shared" si="75"/>
        <v>0</v>
      </c>
      <c r="S228" s="313">
        <f t="shared" si="75"/>
        <v>0</v>
      </c>
      <c r="T228" s="321">
        <f t="shared" si="75"/>
        <v>0</v>
      </c>
      <c r="U228" s="313">
        <f t="shared" si="75"/>
        <v>0</v>
      </c>
      <c r="V228" s="321">
        <f t="shared" si="75"/>
        <v>0</v>
      </c>
      <c r="W228" s="313">
        <f t="shared" si="75"/>
        <v>0</v>
      </c>
      <c r="X228" s="321">
        <f t="shared" si="75"/>
        <v>0</v>
      </c>
      <c r="Y228" s="313">
        <f t="shared" si="75"/>
        <v>0</v>
      </c>
      <c r="Z228" s="321">
        <f t="shared" si="75"/>
        <v>0</v>
      </c>
      <c r="AA228" s="313">
        <f t="shared" si="75"/>
        <v>0</v>
      </c>
      <c r="AB228" s="321">
        <f t="shared" si="75"/>
        <v>0</v>
      </c>
      <c r="AC228" s="313">
        <f t="shared" si="75"/>
        <v>0</v>
      </c>
      <c r="AD228" s="321">
        <f t="shared" si="75"/>
        <v>0</v>
      </c>
      <c r="AE228" s="313">
        <f t="shared" si="75"/>
        <v>0</v>
      </c>
      <c r="AF228" s="321">
        <f t="shared" si="75"/>
        <v>0</v>
      </c>
      <c r="AG228" s="313">
        <f t="shared" si="75"/>
        <v>0</v>
      </c>
      <c r="AH228" s="321">
        <f t="shared" si="75"/>
        <v>0</v>
      </c>
      <c r="AI228" s="313">
        <f t="shared" si="75"/>
        <v>0</v>
      </c>
      <c r="AJ228" s="321">
        <f t="shared" si="75"/>
        <v>0</v>
      </c>
      <c r="AK228" s="313">
        <f t="shared" si="75"/>
        <v>0</v>
      </c>
      <c r="AL228" s="321">
        <f t="shared" si="75"/>
        <v>1</v>
      </c>
      <c r="AM228" s="313">
        <f t="shared" si="75"/>
        <v>0</v>
      </c>
      <c r="AN228" s="321">
        <f t="shared" si="75"/>
        <v>0</v>
      </c>
      <c r="AO228" s="313">
        <f t="shared" si="75"/>
        <v>0</v>
      </c>
      <c r="AP228" s="321">
        <f t="shared" si="75"/>
        <v>0</v>
      </c>
      <c r="AQ228" s="313">
        <f t="shared" si="75"/>
        <v>0</v>
      </c>
      <c r="AR228" s="326">
        <f t="shared" si="75"/>
        <v>5</v>
      </c>
      <c r="AS228" s="317">
        <f t="shared" si="75"/>
        <v>0</v>
      </c>
    </row>
    <row r="229" spans="1:45" ht="15.95" hidden="1" customHeight="1" outlineLevel="2" x14ac:dyDescent="0.15">
      <c r="A229" s="307" t="s">
        <v>302</v>
      </c>
      <c r="B229" s="319">
        <v>1</v>
      </c>
      <c r="C229" s="311">
        <v>0</v>
      </c>
      <c r="D229" s="319">
        <v>0</v>
      </c>
      <c r="E229" s="311">
        <v>0</v>
      </c>
      <c r="F229" s="319">
        <v>0</v>
      </c>
      <c r="G229" s="311">
        <v>0</v>
      </c>
      <c r="H229" s="319">
        <v>0</v>
      </c>
      <c r="I229" s="311">
        <v>0</v>
      </c>
      <c r="J229" s="319">
        <v>0</v>
      </c>
      <c r="K229" s="311">
        <v>0</v>
      </c>
      <c r="L229" s="319">
        <v>0</v>
      </c>
      <c r="M229" s="311">
        <v>0</v>
      </c>
      <c r="N229" s="319">
        <v>0</v>
      </c>
      <c r="O229" s="311">
        <v>0</v>
      </c>
      <c r="P229" s="319">
        <v>0</v>
      </c>
      <c r="Q229" s="311">
        <v>0</v>
      </c>
      <c r="R229" s="319">
        <v>0</v>
      </c>
      <c r="S229" s="311">
        <v>0</v>
      </c>
      <c r="T229" s="319">
        <v>0</v>
      </c>
      <c r="U229" s="311">
        <v>0</v>
      </c>
      <c r="V229" s="319">
        <v>0</v>
      </c>
      <c r="W229" s="311">
        <v>0</v>
      </c>
      <c r="X229" s="319">
        <v>0</v>
      </c>
      <c r="Y229" s="311">
        <v>0</v>
      </c>
      <c r="Z229" s="319">
        <v>0</v>
      </c>
      <c r="AA229" s="311">
        <v>0</v>
      </c>
      <c r="AB229" s="319">
        <v>0</v>
      </c>
      <c r="AC229" s="311">
        <v>0</v>
      </c>
      <c r="AD229" s="319">
        <v>0</v>
      </c>
      <c r="AE229" s="311">
        <v>0</v>
      </c>
      <c r="AF229" s="319">
        <v>0</v>
      </c>
      <c r="AG229" s="311">
        <v>0</v>
      </c>
      <c r="AH229" s="319">
        <v>0</v>
      </c>
      <c r="AI229" s="311">
        <v>0</v>
      </c>
      <c r="AJ229" s="319">
        <v>0</v>
      </c>
      <c r="AK229" s="311">
        <v>0</v>
      </c>
      <c r="AL229" s="319">
        <v>0</v>
      </c>
      <c r="AM229" s="311">
        <v>0</v>
      </c>
      <c r="AN229" s="319">
        <v>0</v>
      </c>
      <c r="AO229" s="311">
        <v>0</v>
      </c>
      <c r="AP229" s="319">
        <v>0</v>
      </c>
      <c r="AQ229" s="311">
        <v>0</v>
      </c>
      <c r="AR229" s="324">
        <f t="shared" si="69"/>
        <v>1</v>
      </c>
      <c r="AS229" s="323">
        <f t="shared" si="69"/>
        <v>0</v>
      </c>
    </row>
    <row r="230" spans="1:45" ht="15.95" hidden="1" customHeight="1" outlineLevel="2" x14ac:dyDescent="0.15">
      <c r="A230" s="307" t="s">
        <v>303</v>
      </c>
      <c r="B230" s="319">
        <v>0</v>
      </c>
      <c r="C230" s="311">
        <v>0</v>
      </c>
      <c r="D230" s="319">
        <v>0</v>
      </c>
      <c r="E230" s="311">
        <v>0</v>
      </c>
      <c r="F230" s="319">
        <v>0</v>
      </c>
      <c r="G230" s="311">
        <v>0</v>
      </c>
      <c r="H230" s="319">
        <v>0</v>
      </c>
      <c r="I230" s="311">
        <v>0</v>
      </c>
      <c r="J230" s="319">
        <v>0</v>
      </c>
      <c r="K230" s="311">
        <v>0</v>
      </c>
      <c r="L230" s="319">
        <v>0</v>
      </c>
      <c r="M230" s="311">
        <v>0</v>
      </c>
      <c r="N230" s="319">
        <v>0</v>
      </c>
      <c r="O230" s="311">
        <v>0</v>
      </c>
      <c r="P230" s="319">
        <v>0</v>
      </c>
      <c r="Q230" s="311">
        <v>0</v>
      </c>
      <c r="R230" s="319">
        <v>0</v>
      </c>
      <c r="S230" s="311">
        <v>0</v>
      </c>
      <c r="T230" s="319">
        <v>0</v>
      </c>
      <c r="U230" s="311">
        <v>0</v>
      </c>
      <c r="V230" s="319">
        <v>0</v>
      </c>
      <c r="W230" s="311">
        <v>0</v>
      </c>
      <c r="X230" s="319">
        <v>0</v>
      </c>
      <c r="Y230" s="311">
        <v>0</v>
      </c>
      <c r="Z230" s="319">
        <v>0</v>
      </c>
      <c r="AA230" s="311">
        <v>0</v>
      </c>
      <c r="AB230" s="319">
        <v>0</v>
      </c>
      <c r="AC230" s="311">
        <v>0</v>
      </c>
      <c r="AD230" s="319">
        <v>0</v>
      </c>
      <c r="AE230" s="311">
        <v>0</v>
      </c>
      <c r="AF230" s="319">
        <v>0</v>
      </c>
      <c r="AG230" s="311">
        <v>0</v>
      </c>
      <c r="AH230" s="319">
        <v>0</v>
      </c>
      <c r="AI230" s="311">
        <v>0</v>
      </c>
      <c r="AJ230" s="319">
        <v>0</v>
      </c>
      <c r="AK230" s="311">
        <v>0</v>
      </c>
      <c r="AL230" s="319">
        <v>0</v>
      </c>
      <c r="AM230" s="311">
        <v>0</v>
      </c>
      <c r="AN230" s="319">
        <v>0</v>
      </c>
      <c r="AO230" s="311">
        <v>0</v>
      </c>
      <c r="AP230" s="319">
        <v>0</v>
      </c>
      <c r="AQ230" s="311">
        <v>0</v>
      </c>
      <c r="AR230" s="324">
        <f t="shared" si="69"/>
        <v>0</v>
      </c>
      <c r="AS230" s="323">
        <f t="shared" si="69"/>
        <v>0</v>
      </c>
    </row>
    <row r="231" spans="1:45" ht="15.95" hidden="1" customHeight="1" outlineLevel="2" x14ac:dyDescent="0.15">
      <c r="A231" s="307" t="s">
        <v>304</v>
      </c>
      <c r="B231" s="319">
        <v>0</v>
      </c>
      <c r="C231" s="311">
        <v>0</v>
      </c>
      <c r="D231" s="319">
        <v>0</v>
      </c>
      <c r="E231" s="311">
        <v>0</v>
      </c>
      <c r="F231" s="319">
        <v>0</v>
      </c>
      <c r="G231" s="311">
        <v>0</v>
      </c>
      <c r="H231" s="319">
        <v>0</v>
      </c>
      <c r="I231" s="311">
        <v>0</v>
      </c>
      <c r="J231" s="319">
        <v>0</v>
      </c>
      <c r="K231" s="311">
        <v>0</v>
      </c>
      <c r="L231" s="319">
        <v>0</v>
      </c>
      <c r="M231" s="311">
        <v>0</v>
      </c>
      <c r="N231" s="319">
        <v>0</v>
      </c>
      <c r="O231" s="311">
        <v>0</v>
      </c>
      <c r="P231" s="319">
        <v>0</v>
      </c>
      <c r="Q231" s="311">
        <v>0</v>
      </c>
      <c r="R231" s="319">
        <v>0</v>
      </c>
      <c r="S231" s="311">
        <v>0</v>
      </c>
      <c r="T231" s="319">
        <v>0</v>
      </c>
      <c r="U231" s="311">
        <v>0</v>
      </c>
      <c r="V231" s="319">
        <v>0</v>
      </c>
      <c r="W231" s="311">
        <v>0</v>
      </c>
      <c r="X231" s="319">
        <v>0</v>
      </c>
      <c r="Y231" s="311">
        <v>0</v>
      </c>
      <c r="Z231" s="319">
        <v>0</v>
      </c>
      <c r="AA231" s="311">
        <v>0</v>
      </c>
      <c r="AB231" s="319">
        <v>0</v>
      </c>
      <c r="AC231" s="311">
        <v>0</v>
      </c>
      <c r="AD231" s="319">
        <v>0</v>
      </c>
      <c r="AE231" s="311">
        <v>0</v>
      </c>
      <c r="AF231" s="319">
        <v>0</v>
      </c>
      <c r="AG231" s="311">
        <v>0</v>
      </c>
      <c r="AH231" s="319">
        <v>0</v>
      </c>
      <c r="AI231" s="311">
        <v>0</v>
      </c>
      <c r="AJ231" s="319">
        <v>0</v>
      </c>
      <c r="AK231" s="311">
        <v>0</v>
      </c>
      <c r="AL231" s="319">
        <v>0</v>
      </c>
      <c r="AM231" s="311">
        <v>0</v>
      </c>
      <c r="AN231" s="319">
        <v>0</v>
      </c>
      <c r="AO231" s="311">
        <v>0</v>
      </c>
      <c r="AP231" s="319">
        <v>0</v>
      </c>
      <c r="AQ231" s="311">
        <v>0</v>
      </c>
      <c r="AR231" s="324">
        <f t="shared" ref="AR231:AS245" si="76">SUM(B231,D231,F231,H231,J231,L231,N231,P231,R231,T231,V231,X231,Z231,AB231,AD231,AF231,AH231,AJ231,AL231,AN231,AP231)</f>
        <v>0</v>
      </c>
      <c r="AS231" s="323">
        <f t="shared" si="76"/>
        <v>0</v>
      </c>
    </row>
    <row r="232" spans="1:45" ht="15.95" hidden="1" customHeight="1" outlineLevel="2" x14ac:dyDescent="0.15">
      <c r="A232" s="307" t="s">
        <v>305</v>
      </c>
      <c r="B232" s="319">
        <v>0</v>
      </c>
      <c r="C232" s="311">
        <v>0</v>
      </c>
      <c r="D232" s="319">
        <v>0</v>
      </c>
      <c r="E232" s="311">
        <v>0</v>
      </c>
      <c r="F232" s="319">
        <v>0</v>
      </c>
      <c r="G232" s="311">
        <v>0</v>
      </c>
      <c r="H232" s="319">
        <v>0</v>
      </c>
      <c r="I232" s="311">
        <v>0</v>
      </c>
      <c r="J232" s="319">
        <v>0</v>
      </c>
      <c r="K232" s="311">
        <v>0</v>
      </c>
      <c r="L232" s="319">
        <v>0</v>
      </c>
      <c r="M232" s="311">
        <v>0</v>
      </c>
      <c r="N232" s="319">
        <v>0</v>
      </c>
      <c r="O232" s="311">
        <v>0</v>
      </c>
      <c r="P232" s="319">
        <v>0</v>
      </c>
      <c r="Q232" s="311">
        <v>0</v>
      </c>
      <c r="R232" s="319">
        <v>0</v>
      </c>
      <c r="S232" s="311">
        <v>0</v>
      </c>
      <c r="T232" s="319">
        <v>0</v>
      </c>
      <c r="U232" s="311">
        <v>0</v>
      </c>
      <c r="V232" s="319">
        <v>0</v>
      </c>
      <c r="W232" s="311">
        <v>0</v>
      </c>
      <c r="X232" s="319">
        <v>0</v>
      </c>
      <c r="Y232" s="311">
        <v>0</v>
      </c>
      <c r="Z232" s="319">
        <v>0</v>
      </c>
      <c r="AA232" s="311">
        <v>0</v>
      </c>
      <c r="AB232" s="319">
        <v>0</v>
      </c>
      <c r="AC232" s="311">
        <v>0</v>
      </c>
      <c r="AD232" s="319">
        <v>0</v>
      </c>
      <c r="AE232" s="311">
        <v>0</v>
      </c>
      <c r="AF232" s="319">
        <v>0</v>
      </c>
      <c r="AG232" s="311">
        <v>0</v>
      </c>
      <c r="AH232" s="319">
        <v>0</v>
      </c>
      <c r="AI232" s="311">
        <v>0</v>
      </c>
      <c r="AJ232" s="319">
        <v>0</v>
      </c>
      <c r="AK232" s="311">
        <v>0</v>
      </c>
      <c r="AL232" s="319">
        <v>0</v>
      </c>
      <c r="AM232" s="311">
        <v>0</v>
      </c>
      <c r="AN232" s="319">
        <v>0</v>
      </c>
      <c r="AO232" s="311">
        <v>0</v>
      </c>
      <c r="AP232" s="319">
        <v>0</v>
      </c>
      <c r="AQ232" s="311">
        <v>0</v>
      </c>
      <c r="AR232" s="324">
        <f t="shared" si="76"/>
        <v>0</v>
      </c>
      <c r="AS232" s="323">
        <f t="shared" si="76"/>
        <v>0</v>
      </c>
    </row>
    <row r="233" spans="1:45" ht="15.95" hidden="1" customHeight="1" outlineLevel="2" x14ac:dyDescent="0.15">
      <c r="A233" s="307" t="s">
        <v>306</v>
      </c>
      <c r="B233" s="319">
        <v>0</v>
      </c>
      <c r="C233" s="311">
        <v>0</v>
      </c>
      <c r="D233" s="319">
        <v>0</v>
      </c>
      <c r="E233" s="311">
        <v>0</v>
      </c>
      <c r="F233" s="319">
        <v>0</v>
      </c>
      <c r="G233" s="311">
        <v>0</v>
      </c>
      <c r="H233" s="319">
        <v>0</v>
      </c>
      <c r="I233" s="311">
        <v>0</v>
      </c>
      <c r="J233" s="319">
        <v>0</v>
      </c>
      <c r="K233" s="311">
        <v>0</v>
      </c>
      <c r="L233" s="319">
        <v>0</v>
      </c>
      <c r="M233" s="311">
        <v>0</v>
      </c>
      <c r="N233" s="319">
        <v>0</v>
      </c>
      <c r="O233" s="311">
        <v>0</v>
      </c>
      <c r="P233" s="319">
        <v>0</v>
      </c>
      <c r="Q233" s="311">
        <v>0</v>
      </c>
      <c r="R233" s="319">
        <v>0</v>
      </c>
      <c r="S233" s="311">
        <v>0</v>
      </c>
      <c r="T233" s="319">
        <v>0</v>
      </c>
      <c r="U233" s="311">
        <v>0</v>
      </c>
      <c r="V233" s="319">
        <v>0</v>
      </c>
      <c r="W233" s="311">
        <v>0</v>
      </c>
      <c r="X233" s="319">
        <v>0</v>
      </c>
      <c r="Y233" s="311">
        <v>0</v>
      </c>
      <c r="Z233" s="319">
        <v>0</v>
      </c>
      <c r="AA233" s="311">
        <v>0</v>
      </c>
      <c r="AB233" s="319">
        <v>0</v>
      </c>
      <c r="AC233" s="311">
        <v>0</v>
      </c>
      <c r="AD233" s="319">
        <v>0</v>
      </c>
      <c r="AE233" s="311">
        <v>0</v>
      </c>
      <c r="AF233" s="319">
        <v>0</v>
      </c>
      <c r="AG233" s="311">
        <v>0</v>
      </c>
      <c r="AH233" s="319">
        <v>0</v>
      </c>
      <c r="AI233" s="311">
        <v>0</v>
      </c>
      <c r="AJ233" s="319">
        <v>0</v>
      </c>
      <c r="AK233" s="311">
        <v>0</v>
      </c>
      <c r="AL233" s="319">
        <v>0</v>
      </c>
      <c r="AM233" s="311">
        <v>0</v>
      </c>
      <c r="AN233" s="319">
        <v>0</v>
      </c>
      <c r="AO233" s="311">
        <v>0</v>
      </c>
      <c r="AP233" s="319">
        <v>0</v>
      </c>
      <c r="AQ233" s="311">
        <v>0</v>
      </c>
      <c r="AR233" s="324">
        <f t="shared" si="76"/>
        <v>0</v>
      </c>
      <c r="AS233" s="323">
        <f t="shared" si="76"/>
        <v>0</v>
      </c>
    </row>
    <row r="234" spans="1:45" ht="15.95" hidden="1" customHeight="1" outlineLevel="2" x14ac:dyDescent="0.15">
      <c r="A234" s="307" t="s">
        <v>307</v>
      </c>
      <c r="B234" s="319">
        <v>0</v>
      </c>
      <c r="C234" s="311">
        <v>0</v>
      </c>
      <c r="D234" s="319">
        <v>0</v>
      </c>
      <c r="E234" s="311">
        <v>0</v>
      </c>
      <c r="F234" s="319">
        <v>1</v>
      </c>
      <c r="G234" s="311">
        <v>0</v>
      </c>
      <c r="H234" s="319">
        <v>0</v>
      </c>
      <c r="I234" s="311">
        <v>0</v>
      </c>
      <c r="J234" s="319">
        <v>0</v>
      </c>
      <c r="K234" s="311">
        <v>0</v>
      </c>
      <c r="L234" s="319">
        <v>0</v>
      </c>
      <c r="M234" s="311">
        <v>0</v>
      </c>
      <c r="N234" s="319">
        <v>0</v>
      </c>
      <c r="O234" s="311">
        <v>0</v>
      </c>
      <c r="P234" s="319">
        <v>1</v>
      </c>
      <c r="Q234" s="311">
        <v>0</v>
      </c>
      <c r="R234" s="319">
        <v>0</v>
      </c>
      <c r="S234" s="311">
        <v>0</v>
      </c>
      <c r="T234" s="319">
        <v>0</v>
      </c>
      <c r="U234" s="311">
        <v>0</v>
      </c>
      <c r="V234" s="319">
        <v>0</v>
      </c>
      <c r="W234" s="311">
        <v>0</v>
      </c>
      <c r="X234" s="319">
        <v>0</v>
      </c>
      <c r="Y234" s="311">
        <v>0</v>
      </c>
      <c r="Z234" s="319">
        <v>0</v>
      </c>
      <c r="AA234" s="311">
        <v>0</v>
      </c>
      <c r="AB234" s="319">
        <v>0</v>
      </c>
      <c r="AC234" s="311">
        <v>0</v>
      </c>
      <c r="AD234" s="319">
        <v>0</v>
      </c>
      <c r="AE234" s="311">
        <v>0</v>
      </c>
      <c r="AF234" s="319">
        <v>0</v>
      </c>
      <c r="AG234" s="311">
        <v>0</v>
      </c>
      <c r="AH234" s="319">
        <v>0</v>
      </c>
      <c r="AI234" s="311">
        <v>0</v>
      </c>
      <c r="AJ234" s="319">
        <v>0</v>
      </c>
      <c r="AK234" s="311">
        <v>0</v>
      </c>
      <c r="AL234" s="319">
        <v>1</v>
      </c>
      <c r="AM234" s="311">
        <v>0</v>
      </c>
      <c r="AN234" s="319">
        <v>0</v>
      </c>
      <c r="AO234" s="311">
        <v>0</v>
      </c>
      <c r="AP234" s="319">
        <v>0</v>
      </c>
      <c r="AQ234" s="311">
        <v>0</v>
      </c>
      <c r="AR234" s="324">
        <f t="shared" si="76"/>
        <v>3</v>
      </c>
      <c r="AS234" s="323">
        <f t="shared" si="76"/>
        <v>0</v>
      </c>
    </row>
    <row r="235" spans="1:45" ht="15.95" customHeight="1" outlineLevel="1" collapsed="1" x14ac:dyDescent="0.15">
      <c r="A235" s="308" t="s">
        <v>308</v>
      </c>
      <c r="B235" s="320">
        <f>SUM(B229:B234)</f>
        <v>1</v>
      </c>
      <c r="C235" s="312">
        <f t="shared" ref="C235:AS235" si="77">SUM(C229:C234)</f>
        <v>0</v>
      </c>
      <c r="D235" s="320">
        <f t="shared" si="77"/>
        <v>0</v>
      </c>
      <c r="E235" s="312">
        <f t="shared" si="77"/>
        <v>0</v>
      </c>
      <c r="F235" s="320">
        <f t="shared" si="77"/>
        <v>1</v>
      </c>
      <c r="G235" s="312">
        <f t="shared" si="77"/>
        <v>0</v>
      </c>
      <c r="H235" s="320">
        <f t="shared" si="77"/>
        <v>0</v>
      </c>
      <c r="I235" s="312">
        <f t="shared" si="77"/>
        <v>0</v>
      </c>
      <c r="J235" s="320">
        <f t="shared" si="77"/>
        <v>0</v>
      </c>
      <c r="K235" s="312">
        <f t="shared" si="77"/>
        <v>0</v>
      </c>
      <c r="L235" s="320">
        <f t="shared" si="77"/>
        <v>0</v>
      </c>
      <c r="M235" s="312">
        <f t="shared" si="77"/>
        <v>0</v>
      </c>
      <c r="N235" s="320">
        <f t="shared" si="77"/>
        <v>0</v>
      </c>
      <c r="O235" s="312">
        <f t="shared" si="77"/>
        <v>0</v>
      </c>
      <c r="P235" s="320">
        <f t="shared" si="77"/>
        <v>1</v>
      </c>
      <c r="Q235" s="312">
        <f t="shared" si="77"/>
        <v>0</v>
      </c>
      <c r="R235" s="320">
        <f t="shared" si="77"/>
        <v>0</v>
      </c>
      <c r="S235" s="312">
        <f t="shared" si="77"/>
        <v>0</v>
      </c>
      <c r="T235" s="320">
        <f t="shared" si="77"/>
        <v>0</v>
      </c>
      <c r="U235" s="312">
        <f t="shared" si="77"/>
        <v>0</v>
      </c>
      <c r="V235" s="320">
        <f t="shared" si="77"/>
        <v>0</v>
      </c>
      <c r="W235" s="312">
        <f t="shared" si="77"/>
        <v>0</v>
      </c>
      <c r="X235" s="320">
        <f t="shared" si="77"/>
        <v>0</v>
      </c>
      <c r="Y235" s="312">
        <f t="shared" si="77"/>
        <v>0</v>
      </c>
      <c r="Z235" s="320">
        <f t="shared" si="77"/>
        <v>0</v>
      </c>
      <c r="AA235" s="312">
        <f t="shared" si="77"/>
        <v>0</v>
      </c>
      <c r="AB235" s="320">
        <f t="shared" si="77"/>
        <v>0</v>
      </c>
      <c r="AC235" s="312">
        <f t="shared" si="77"/>
        <v>0</v>
      </c>
      <c r="AD235" s="320">
        <f t="shared" si="77"/>
        <v>0</v>
      </c>
      <c r="AE235" s="312">
        <f t="shared" si="77"/>
        <v>0</v>
      </c>
      <c r="AF235" s="320">
        <f t="shared" si="77"/>
        <v>0</v>
      </c>
      <c r="AG235" s="312">
        <f t="shared" si="77"/>
        <v>0</v>
      </c>
      <c r="AH235" s="320">
        <f t="shared" si="77"/>
        <v>0</v>
      </c>
      <c r="AI235" s="312">
        <f t="shared" si="77"/>
        <v>0</v>
      </c>
      <c r="AJ235" s="320">
        <f t="shared" si="77"/>
        <v>0</v>
      </c>
      <c r="AK235" s="312">
        <f t="shared" si="77"/>
        <v>0</v>
      </c>
      <c r="AL235" s="320">
        <f t="shared" si="77"/>
        <v>1</v>
      </c>
      <c r="AM235" s="312">
        <f t="shared" si="77"/>
        <v>0</v>
      </c>
      <c r="AN235" s="320">
        <f t="shared" si="77"/>
        <v>0</v>
      </c>
      <c r="AO235" s="312">
        <f t="shared" si="77"/>
        <v>0</v>
      </c>
      <c r="AP235" s="320">
        <f t="shared" si="77"/>
        <v>0</v>
      </c>
      <c r="AQ235" s="312">
        <f t="shared" si="77"/>
        <v>0</v>
      </c>
      <c r="AR235" s="325">
        <f t="shared" si="77"/>
        <v>4</v>
      </c>
      <c r="AS235" s="316">
        <f t="shared" si="77"/>
        <v>0</v>
      </c>
    </row>
    <row r="236" spans="1:45" ht="15.95" customHeight="1" x14ac:dyDescent="0.15">
      <c r="A236" s="309" t="s">
        <v>309</v>
      </c>
      <c r="B236" s="321">
        <f>SUM(B235)</f>
        <v>1</v>
      </c>
      <c r="C236" s="313">
        <f t="shared" ref="C236:AS236" si="78">SUM(C235)</f>
        <v>0</v>
      </c>
      <c r="D236" s="321">
        <f t="shared" si="78"/>
        <v>0</v>
      </c>
      <c r="E236" s="313">
        <f t="shared" si="78"/>
        <v>0</v>
      </c>
      <c r="F236" s="321">
        <f t="shared" si="78"/>
        <v>1</v>
      </c>
      <c r="G236" s="313">
        <f t="shared" si="78"/>
        <v>0</v>
      </c>
      <c r="H236" s="321">
        <f t="shared" si="78"/>
        <v>0</v>
      </c>
      <c r="I236" s="313">
        <f t="shared" si="78"/>
        <v>0</v>
      </c>
      <c r="J236" s="321">
        <f t="shared" si="78"/>
        <v>0</v>
      </c>
      <c r="K236" s="313">
        <f t="shared" si="78"/>
        <v>0</v>
      </c>
      <c r="L236" s="321">
        <f t="shared" si="78"/>
        <v>0</v>
      </c>
      <c r="M236" s="313">
        <f t="shared" si="78"/>
        <v>0</v>
      </c>
      <c r="N236" s="321">
        <f t="shared" si="78"/>
        <v>0</v>
      </c>
      <c r="O236" s="313">
        <f t="shared" si="78"/>
        <v>0</v>
      </c>
      <c r="P236" s="321">
        <f t="shared" si="78"/>
        <v>1</v>
      </c>
      <c r="Q236" s="313">
        <f t="shared" si="78"/>
        <v>0</v>
      </c>
      <c r="R236" s="321">
        <f t="shared" si="78"/>
        <v>0</v>
      </c>
      <c r="S236" s="313">
        <f t="shared" si="78"/>
        <v>0</v>
      </c>
      <c r="T236" s="321">
        <f t="shared" si="78"/>
        <v>0</v>
      </c>
      <c r="U236" s="313">
        <f t="shared" si="78"/>
        <v>0</v>
      </c>
      <c r="V236" s="321">
        <f t="shared" si="78"/>
        <v>0</v>
      </c>
      <c r="W236" s="313">
        <f t="shared" si="78"/>
        <v>0</v>
      </c>
      <c r="X236" s="321">
        <f t="shared" si="78"/>
        <v>0</v>
      </c>
      <c r="Y236" s="313">
        <f t="shared" si="78"/>
        <v>0</v>
      </c>
      <c r="Z236" s="321">
        <f t="shared" si="78"/>
        <v>0</v>
      </c>
      <c r="AA236" s="313">
        <f t="shared" si="78"/>
        <v>0</v>
      </c>
      <c r="AB236" s="321">
        <f t="shared" si="78"/>
        <v>0</v>
      </c>
      <c r="AC236" s="313">
        <f t="shared" si="78"/>
        <v>0</v>
      </c>
      <c r="AD236" s="321">
        <f t="shared" si="78"/>
        <v>0</v>
      </c>
      <c r="AE236" s="313">
        <f t="shared" si="78"/>
        <v>0</v>
      </c>
      <c r="AF236" s="321">
        <f t="shared" si="78"/>
        <v>0</v>
      </c>
      <c r="AG236" s="313">
        <f t="shared" si="78"/>
        <v>0</v>
      </c>
      <c r="AH236" s="321">
        <f t="shared" si="78"/>
        <v>0</v>
      </c>
      <c r="AI236" s="313">
        <f t="shared" si="78"/>
        <v>0</v>
      </c>
      <c r="AJ236" s="321">
        <f t="shared" si="78"/>
        <v>0</v>
      </c>
      <c r="AK236" s="313">
        <f t="shared" si="78"/>
        <v>0</v>
      </c>
      <c r="AL236" s="321">
        <f t="shared" si="78"/>
        <v>1</v>
      </c>
      <c r="AM236" s="313">
        <f t="shared" si="78"/>
        <v>0</v>
      </c>
      <c r="AN236" s="321">
        <f t="shared" si="78"/>
        <v>0</v>
      </c>
      <c r="AO236" s="313">
        <f t="shared" si="78"/>
        <v>0</v>
      </c>
      <c r="AP236" s="321">
        <f t="shared" si="78"/>
        <v>0</v>
      </c>
      <c r="AQ236" s="313">
        <f t="shared" si="78"/>
        <v>0</v>
      </c>
      <c r="AR236" s="326">
        <f t="shared" si="78"/>
        <v>4</v>
      </c>
      <c r="AS236" s="317">
        <f t="shared" si="78"/>
        <v>0</v>
      </c>
    </row>
    <row r="237" spans="1:45" ht="15.95" hidden="1" customHeight="1" outlineLevel="2" x14ac:dyDescent="0.15">
      <c r="A237" s="307" t="s">
        <v>310</v>
      </c>
      <c r="B237" s="319">
        <v>0</v>
      </c>
      <c r="C237" s="311">
        <v>0</v>
      </c>
      <c r="D237" s="319">
        <v>0</v>
      </c>
      <c r="E237" s="311">
        <v>0</v>
      </c>
      <c r="F237" s="319">
        <v>0</v>
      </c>
      <c r="G237" s="311">
        <v>0</v>
      </c>
      <c r="H237" s="319">
        <v>0</v>
      </c>
      <c r="I237" s="311">
        <v>0</v>
      </c>
      <c r="J237" s="319">
        <v>0</v>
      </c>
      <c r="K237" s="311">
        <v>0</v>
      </c>
      <c r="L237" s="319">
        <v>0</v>
      </c>
      <c r="M237" s="311">
        <v>0</v>
      </c>
      <c r="N237" s="319">
        <v>0</v>
      </c>
      <c r="O237" s="311">
        <v>0</v>
      </c>
      <c r="P237" s="319">
        <v>0</v>
      </c>
      <c r="Q237" s="311">
        <v>0</v>
      </c>
      <c r="R237" s="319">
        <v>0</v>
      </c>
      <c r="S237" s="311">
        <v>0</v>
      </c>
      <c r="T237" s="319">
        <v>0</v>
      </c>
      <c r="U237" s="311">
        <v>0</v>
      </c>
      <c r="V237" s="319">
        <v>0</v>
      </c>
      <c r="W237" s="311">
        <v>0</v>
      </c>
      <c r="X237" s="319">
        <v>0</v>
      </c>
      <c r="Y237" s="311">
        <v>0</v>
      </c>
      <c r="Z237" s="319">
        <v>0</v>
      </c>
      <c r="AA237" s="311">
        <v>0</v>
      </c>
      <c r="AB237" s="319">
        <v>0</v>
      </c>
      <c r="AC237" s="311">
        <v>0</v>
      </c>
      <c r="AD237" s="319">
        <v>0</v>
      </c>
      <c r="AE237" s="311">
        <v>0</v>
      </c>
      <c r="AF237" s="319">
        <v>0</v>
      </c>
      <c r="AG237" s="311">
        <v>0</v>
      </c>
      <c r="AH237" s="319">
        <v>0</v>
      </c>
      <c r="AI237" s="311">
        <v>0</v>
      </c>
      <c r="AJ237" s="319">
        <v>0</v>
      </c>
      <c r="AK237" s="311">
        <v>0</v>
      </c>
      <c r="AL237" s="319">
        <v>0</v>
      </c>
      <c r="AM237" s="311">
        <v>0</v>
      </c>
      <c r="AN237" s="319">
        <v>0</v>
      </c>
      <c r="AO237" s="311">
        <v>0</v>
      </c>
      <c r="AP237" s="319">
        <v>0</v>
      </c>
      <c r="AQ237" s="311">
        <v>0</v>
      </c>
      <c r="AR237" s="324">
        <f t="shared" si="76"/>
        <v>0</v>
      </c>
      <c r="AS237" s="323">
        <f t="shared" si="76"/>
        <v>0</v>
      </c>
    </row>
    <row r="238" spans="1:45" ht="15.95" customHeight="1" outlineLevel="1" collapsed="1" x14ac:dyDescent="0.15">
      <c r="A238" s="308" t="s">
        <v>311</v>
      </c>
      <c r="B238" s="320">
        <f t="shared" ref="B238:AS239" si="79">SUM(B237)</f>
        <v>0</v>
      </c>
      <c r="C238" s="312">
        <f t="shared" si="79"/>
        <v>0</v>
      </c>
      <c r="D238" s="320">
        <f t="shared" si="79"/>
        <v>0</v>
      </c>
      <c r="E238" s="312">
        <f t="shared" si="79"/>
        <v>0</v>
      </c>
      <c r="F238" s="320">
        <f t="shared" si="79"/>
        <v>0</v>
      </c>
      <c r="G238" s="312">
        <f t="shared" si="79"/>
        <v>0</v>
      </c>
      <c r="H238" s="320">
        <f t="shared" si="79"/>
        <v>0</v>
      </c>
      <c r="I238" s="312">
        <f t="shared" si="79"/>
        <v>0</v>
      </c>
      <c r="J238" s="320">
        <f t="shared" si="79"/>
        <v>0</v>
      </c>
      <c r="K238" s="312">
        <f t="shared" si="79"/>
        <v>0</v>
      </c>
      <c r="L238" s="320">
        <f t="shared" si="79"/>
        <v>0</v>
      </c>
      <c r="M238" s="312">
        <f t="shared" si="79"/>
        <v>0</v>
      </c>
      <c r="N238" s="320">
        <f t="shared" si="79"/>
        <v>0</v>
      </c>
      <c r="O238" s="312">
        <f t="shared" si="79"/>
        <v>0</v>
      </c>
      <c r="P238" s="320">
        <f t="shared" si="79"/>
        <v>0</v>
      </c>
      <c r="Q238" s="312">
        <f t="shared" si="79"/>
        <v>0</v>
      </c>
      <c r="R238" s="320">
        <f t="shared" si="79"/>
        <v>0</v>
      </c>
      <c r="S238" s="312">
        <f t="shared" si="79"/>
        <v>0</v>
      </c>
      <c r="T238" s="320">
        <f t="shared" si="79"/>
        <v>0</v>
      </c>
      <c r="U238" s="312">
        <f t="shared" si="79"/>
        <v>0</v>
      </c>
      <c r="V238" s="320">
        <f t="shared" si="79"/>
        <v>0</v>
      </c>
      <c r="W238" s="312">
        <f t="shared" si="79"/>
        <v>0</v>
      </c>
      <c r="X238" s="320">
        <f t="shared" si="79"/>
        <v>0</v>
      </c>
      <c r="Y238" s="312">
        <f t="shared" si="79"/>
        <v>0</v>
      </c>
      <c r="Z238" s="320">
        <f t="shared" si="79"/>
        <v>0</v>
      </c>
      <c r="AA238" s="312">
        <f t="shared" si="79"/>
        <v>0</v>
      </c>
      <c r="AB238" s="320">
        <f t="shared" si="79"/>
        <v>0</v>
      </c>
      <c r="AC238" s="312">
        <f t="shared" si="79"/>
        <v>0</v>
      </c>
      <c r="AD238" s="320">
        <f t="shared" si="79"/>
        <v>0</v>
      </c>
      <c r="AE238" s="312">
        <f t="shared" si="79"/>
        <v>0</v>
      </c>
      <c r="AF238" s="320">
        <f t="shared" si="79"/>
        <v>0</v>
      </c>
      <c r="AG238" s="312">
        <f t="shared" si="79"/>
        <v>0</v>
      </c>
      <c r="AH238" s="320">
        <f t="shared" si="79"/>
        <v>0</v>
      </c>
      <c r="AI238" s="312">
        <f t="shared" si="79"/>
        <v>0</v>
      </c>
      <c r="AJ238" s="320">
        <f t="shared" si="79"/>
        <v>0</v>
      </c>
      <c r="AK238" s="312">
        <f t="shared" si="79"/>
        <v>0</v>
      </c>
      <c r="AL238" s="320">
        <f t="shared" si="79"/>
        <v>0</v>
      </c>
      <c r="AM238" s="312">
        <f t="shared" si="79"/>
        <v>0</v>
      </c>
      <c r="AN238" s="320">
        <f t="shared" si="79"/>
        <v>0</v>
      </c>
      <c r="AO238" s="312">
        <f t="shared" si="79"/>
        <v>0</v>
      </c>
      <c r="AP238" s="320">
        <f t="shared" si="79"/>
        <v>0</v>
      </c>
      <c r="AQ238" s="312">
        <f t="shared" si="79"/>
        <v>0</v>
      </c>
      <c r="AR238" s="325">
        <f t="shared" si="79"/>
        <v>0</v>
      </c>
      <c r="AS238" s="316">
        <f t="shared" si="79"/>
        <v>0</v>
      </c>
    </row>
    <row r="239" spans="1:45" ht="15.95" customHeight="1" x14ac:dyDescent="0.15">
      <c r="A239" s="309" t="s">
        <v>312</v>
      </c>
      <c r="B239" s="321">
        <f t="shared" si="79"/>
        <v>0</v>
      </c>
      <c r="C239" s="313">
        <f t="shared" si="79"/>
        <v>0</v>
      </c>
      <c r="D239" s="321">
        <f t="shared" si="79"/>
        <v>0</v>
      </c>
      <c r="E239" s="313">
        <f t="shared" si="79"/>
        <v>0</v>
      </c>
      <c r="F239" s="321">
        <f t="shared" si="79"/>
        <v>0</v>
      </c>
      <c r="G239" s="313">
        <f t="shared" si="79"/>
        <v>0</v>
      </c>
      <c r="H239" s="321">
        <f t="shared" si="79"/>
        <v>0</v>
      </c>
      <c r="I239" s="313">
        <f t="shared" si="79"/>
        <v>0</v>
      </c>
      <c r="J239" s="321">
        <f t="shared" si="79"/>
        <v>0</v>
      </c>
      <c r="K239" s="313">
        <f t="shared" si="79"/>
        <v>0</v>
      </c>
      <c r="L239" s="321">
        <f t="shared" si="79"/>
        <v>0</v>
      </c>
      <c r="M239" s="313">
        <f t="shared" si="79"/>
        <v>0</v>
      </c>
      <c r="N239" s="321">
        <f t="shared" si="79"/>
        <v>0</v>
      </c>
      <c r="O239" s="313">
        <f t="shared" si="79"/>
        <v>0</v>
      </c>
      <c r="P239" s="321">
        <f t="shared" si="79"/>
        <v>0</v>
      </c>
      <c r="Q239" s="313">
        <f t="shared" si="79"/>
        <v>0</v>
      </c>
      <c r="R239" s="321">
        <f t="shared" si="79"/>
        <v>0</v>
      </c>
      <c r="S239" s="313">
        <f t="shared" si="79"/>
        <v>0</v>
      </c>
      <c r="T239" s="321">
        <f t="shared" si="79"/>
        <v>0</v>
      </c>
      <c r="U239" s="313">
        <f t="shared" si="79"/>
        <v>0</v>
      </c>
      <c r="V239" s="321">
        <f t="shared" si="79"/>
        <v>0</v>
      </c>
      <c r="W239" s="313">
        <f t="shared" si="79"/>
        <v>0</v>
      </c>
      <c r="X239" s="321">
        <f t="shared" si="79"/>
        <v>0</v>
      </c>
      <c r="Y239" s="313">
        <f t="shared" si="79"/>
        <v>0</v>
      </c>
      <c r="Z239" s="321">
        <f t="shared" si="79"/>
        <v>0</v>
      </c>
      <c r="AA239" s="313">
        <f t="shared" si="79"/>
        <v>0</v>
      </c>
      <c r="AB239" s="321">
        <f t="shared" si="79"/>
        <v>0</v>
      </c>
      <c r="AC239" s="313">
        <f t="shared" si="79"/>
        <v>0</v>
      </c>
      <c r="AD239" s="321">
        <f t="shared" si="79"/>
        <v>0</v>
      </c>
      <c r="AE239" s="313">
        <f t="shared" si="79"/>
        <v>0</v>
      </c>
      <c r="AF239" s="321">
        <f t="shared" si="79"/>
        <v>0</v>
      </c>
      <c r="AG239" s="313">
        <f t="shared" si="79"/>
        <v>0</v>
      </c>
      <c r="AH239" s="321">
        <f t="shared" si="79"/>
        <v>0</v>
      </c>
      <c r="AI239" s="313">
        <f t="shared" si="79"/>
        <v>0</v>
      </c>
      <c r="AJ239" s="321">
        <f t="shared" si="79"/>
        <v>0</v>
      </c>
      <c r="AK239" s="313">
        <f t="shared" si="79"/>
        <v>0</v>
      </c>
      <c r="AL239" s="321">
        <f t="shared" si="79"/>
        <v>0</v>
      </c>
      <c r="AM239" s="313">
        <f t="shared" si="79"/>
        <v>0</v>
      </c>
      <c r="AN239" s="321">
        <f t="shared" si="79"/>
        <v>0</v>
      </c>
      <c r="AO239" s="313">
        <f t="shared" si="79"/>
        <v>0</v>
      </c>
      <c r="AP239" s="321">
        <f t="shared" si="79"/>
        <v>0</v>
      </c>
      <c r="AQ239" s="313">
        <f t="shared" si="79"/>
        <v>0</v>
      </c>
      <c r="AR239" s="326">
        <f t="shared" si="79"/>
        <v>0</v>
      </c>
      <c r="AS239" s="317">
        <f t="shared" si="79"/>
        <v>0</v>
      </c>
    </row>
    <row r="240" spans="1:45" ht="15.95" hidden="1" customHeight="1" outlineLevel="2" x14ac:dyDescent="0.15">
      <c r="A240" s="307" t="s">
        <v>313</v>
      </c>
      <c r="B240" s="319">
        <v>0</v>
      </c>
      <c r="C240" s="311">
        <v>0</v>
      </c>
      <c r="D240" s="319">
        <v>0</v>
      </c>
      <c r="E240" s="311">
        <v>0</v>
      </c>
      <c r="F240" s="319">
        <v>0</v>
      </c>
      <c r="G240" s="311">
        <v>0</v>
      </c>
      <c r="H240" s="319">
        <v>0</v>
      </c>
      <c r="I240" s="311">
        <v>0</v>
      </c>
      <c r="J240" s="319">
        <v>0</v>
      </c>
      <c r="K240" s="311">
        <v>0</v>
      </c>
      <c r="L240" s="319">
        <v>1</v>
      </c>
      <c r="M240" s="311">
        <v>0</v>
      </c>
      <c r="N240" s="319">
        <v>0</v>
      </c>
      <c r="O240" s="311">
        <v>0</v>
      </c>
      <c r="P240" s="319">
        <v>0</v>
      </c>
      <c r="Q240" s="311">
        <v>0</v>
      </c>
      <c r="R240" s="319">
        <v>0</v>
      </c>
      <c r="S240" s="311">
        <v>0</v>
      </c>
      <c r="T240" s="319">
        <v>0</v>
      </c>
      <c r="U240" s="311">
        <v>0</v>
      </c>
      <c r="V240" s="319">
        <v>0</v>
      </c>
      <c r="W240" s="311">
        <v>0</v>
      </c>
      <c r="X240" s="319">
        <v>0</v>
      </c>
      <c r="Y240" s="311">
        <v>0</v>
      </c>
      <c r="Z240" s="319">
        <v>0</v>
      </c>
      <c r="AA240" s="311">
        <v>0</v>
      </c>
      <c r="AB240" s="319">
        <v>0</v>
      </c>
      <c r="AC240" s="311">
        <v>0</v>
      </c>
      <c r="AD240" s="319">
        <v>0</v>
      </c>
      <c r="AE240" s="311">
        <v>0</v>
      </c>
      <c r="AF240" s="319">
        <v>0</v>
      </c>
      <c r="AG240" s="311">
        <v>0</v>
      </c>
      <c r="AH240" s="319">
        <v>0</v>
      </c>
      <c r="AI240" s="311">
        <v>0</v>
      </c>
      <c r="AJ240" s="319">
        <v>0</v>
      </c>
      <c r="AK240" s="311">
        <v>0</v>
      </c>
      <c r="AL240" s="319">
        <v>0</v>
      </c>
      <c r="AM240" s="311">
        <v>0</v>
      </c>
      <c r="AN240" s="319">
        <v>0</v>
      </c>
      <c r="AO240" s="311">
        <v>0</v>
      </c>
      <c r="AP240" s="319">
        <v>0</v>
      </c>
      <c r="AQ240" s="311">
        <v>0</v>
      </c>
      <c r="AR240" s="324">
        <f t="shared" si="76"/>
        <v>1</v>
      </c>
      <c r="AS240" s="323">
        <f t="shared" si="76"/>
        <v>0</v>
      </c>
    </row>
    <row r="241" spans="1:45" ht="15.95" customHeight="1" outlineLevel="1" collapsed="1" x14ac:dyDescent="0.15">
      <c r="A241" s="308" t="s">
        <v>314</v>
      </c>
      <c r="B241" s="320">
        <f>SUM(B240)</f>
        <v>0</v>
      </c>
      <c r="C241" s="312">
        <f t="shared" ref="C241:AS241" si="80">SUM(C240)</f>
        <v>0</v>
      </c>
      <c r="D241" s="320">
        <f t="shared" si="80"/>
        <v>0</v>
      </c>
      <c r="E241" s="312">
        <f t="shared" si="80"/>
        <v>0</v>
      </c>
      <c r="F241" s="320">
        <f t="shared" si="80"/>
        <v>0</v>
      </c>
      <c r="G241" s="312">
        <f t="shared" si="80"/>
        <v>0</v>
      </c>
      <c r="H241" s="320">
        <f t="shared" si="80"/>
        <v>0</v>
      </c>
      <c r="I241" s="312">
        <f t="shared" si="80"/>
        <v>0</v>
      </c>
      <c r="J241" s="320">
        <f t="shared" si="80"/>
        <v>0</v>
      </c>
      <c r="K241" s="312">
        <f t="shared" si="80"/>
        <v>0</v>
      </c>
      <c r="L241" s="320">
        <f t="shared" si="80"/>
        <v>1</v>
      </c>
      <c r="M241" s="312">
        <f t="shared" si="80"/>
        <v>0</v>
      </c>
      <c r="N241" s="320">
        <f t="shared" si="80"/>
        <v>0</v>
      </c>
      <c r="O241" s="312">
        <f t="shared" si="80"/>
        <v>0</v>
      </c>
      <c r="P241" s="320">
        <f t="shared" si="80"/>
        <v>0</v>
      </c>
      <c r="Q241" s="312">
        <f t="shared" si="80"/>
        <v>0</v>
      </c>
      <c r="R241" s="320">
        <f t="shared" si="80"/>
        <v>0</v>
      </c>
      <c r="S241" s="312">
        <f t="shared" si="80"/>
        <v>0</v>
      </c>
      <c r="T241" s="320">
        <f t="shared" si="80"/>
        <v>0</v>
      </c>
      <c r="U241" s="312">
        <f t="shared" si="80"/>
        <v>0</v>
      </c>
      <c r="V241" s="320">
        <f t="shared" si="80"/>
        <v>0</v>
      </c>
      <c r="W241" s="312">
        <f t="shared" si="80"/>
        <v>0</v>
      </c>
      <c r="X241" s="320">
        <f t="shared" si="80"/>
        <v>0</v>
      </c>
      <c r="Y241" s="312">
        <f t="shared" si="80"/>
        <v>0</v>
      </c>
      <c r="Z241" s="320">
        <f t="shared" si="80"/>
        <v>0</v>
      </c>
      <c r="AA241" s="312">
        <f t="shared" si="80"/>
        <v>0</v>
      </c>
      <c r="AB241" s="320">
        <f t="shared" si="80"/>
        <v>0</v>
      </c>
      <c r="AC241" s="312">
        <f t="shared" si="80"/>
        <v>0</v>
      </c>
      <c r="AD241" s="320">
        <f t="shared" si="80"/>
        <v>0</v>
      </c>
      <c r="AE241" s="312">
        <f t="shared" si="80"/>
        <v>0</v>
      </c>
      <c r="AF241" s="320">
        <f t="shared" si="80"/>
        <v>0</v>
      </c>
      <c r="AG241" s="312">
        <f t="shared" si="80"/>
        <v>0</v>
      </c>
      <c r="AH241" s="320">
        <f t="shared" si="80"/>
        <v>0</v>
      </c>
      <c r="AI241" s="312">
        <f t="shared" si="80"/>
        <v>0</v>
      </c>
      <c r="AJ241" s="320">
        <f t="shared" si="80"/>
        <v>0</v>
      </c>
      <c r="AK241" s="312">
        <f t="shared" si="80"/>
        <v>0</v>
      </c>
      <c r="AL241" s="320">
        <f t="shared" si="80"/>
        <v>0</v>
      </c>
      <c r="AM241" s="312">
        <f t="shared" si="80"/>
        <v>0</v>
      </c>
      <c r="AN241" s="320">
        <f t="shared" si="80"/>
        <v>0</v>
      </c>
      <c r="AO241" s="312">
        <f t="shared" si="80"/>
        <v>0</v>
      </c>
      <c r="AP241" s="320">
        <f t="shared" si="80"/>
        <v>0</v>
      </c>
      <c r="AQ241" s="312">
        <f t="shared" si="80"/>
        <v>0</v>
      </c>
      <c r="AR241" s="325">
        <f t="shared" si="80"/>
        <v>1</v>
      </c>
      <c r="AS241" s="316">
        <f t="shared" si="80"/>
        <v>0</v>
      </c>
    </row>
    <row r="242" spans="1:45" ht="15.95" hidden="1" customHeight="1" outlineLevel="2" x14ac:dyDescent="0.15">
      <c r="A242" s="307" t="s">
        <v>315</v>
      </c>
      <c r="B242" s="319">
        <v>0</v>
      </c>
      <c r="C242" s="311">
        <v>0</v>
      </c>
      <c r="D242" s="319">
        <v>0</v>
      </c>
      <c r="E242" s="311">
        <v>0</v>
      </c>
      <c r="F242" s="319">
        <v>0</v>
      </c>
      <c r="G242" s="311">
        <v>0</v>
      </c>
      <c r="H242" s="319">
        <v>0</v>
      </c>
      <c r="I242" s="311">
        <v>0</v>
      </c>
      <c r="J242" s="319">
        <v>0</v>
      </c>
      <c r="K242" s="311">
        <v>0</v>
      </c>
      <c r="L242" s="319">
        <v>0</v>
      </c>
      <c r="M242" s="311">
        <v>0</v>
      </c>
      <c r="N242" s="319">
        <v>0</v>
      </c>
      <c r="O242" s="311">
        <v>0</v>
      </c>
      <c r="P242" s="319">
        <v>0</v>
      </c>
      <c r="Q242" s="311">
        <v>0</v>
      </c>
      <c r="R242" s="319">
        <v>0</v>
      </c>
      <c r="S242" s="311">
        <v>0</v>
      </c>
      <c r="T242" s="319">
        <v>0</v>
      </c>
      <c r="U242" s="311">
        <v>0</v>
      </c>
      <c r="V242" s="319">
        <v>0</v>
      </c>
      <c r="W242" s="311">
        <v>0</v>
      </c>
      <c r="X242" s="319">
        <v>0</v>
      </c>
      <c r="Y242" s="311">
        <v>0</v>
      </c>
      <c r="Z242" s="319">
        <v>0</v>
      </c>
      <c r="AA242" s="311">
        <v>0</v>
      </c>
      <c r="AB242" s="319">
        <v>0</v>
      </c>
      <c r="AC242" s="311">
        <v>0</v>
      </c>
      <c r="AD242" s="319">
        <v>0</v>
      </c>
      <c r="AE242" s="311">
        <v>0</v>
      </c>
      <c r="AF242" s="319">
        <v>0</v>
      </c>
      <c r="AG242" s="311">
        <v>0</v>
      </c>
      <c r="AH242" s="319">
        <v>0</v>
      </c>
      <c r="AI242" s="311">
        <v>0</v>
      </c>
      <c r="AJ242" s="319">
        <v>0</v>
      </c>
      <c r="AK242" s="311">
        <v>0</v>
      </c>
      <c r="AL242" s="319">
        <v>0</v>
      </c>
      <c r="AM242" s="311">
        <v>0</v>
      </c>
      <c r="AN242" s="319">
        <v>0</v>
      </c>
      <c r="AO242" s="311">
        <v>0</v>
      </c>
      <c r="AP242" s="319">
        <v>0</v>
      </c>
      <c r="AQ242" s="311">
        <v>0</v>
      </c>
      <c r="AR242" s="324">
        <f t="shared" si="76"/>
        <v>0</v>
      </c>
      <c r="AS242" s="323">
        <f t="shared" si="76"/>
        <v>0</v>
      </c>
    </row>
    <row r="243" spans="1:45" s="133" customFormat="1" ht="15.95" hidden="1" customHeight="1" outlineLevel="2" x14ac:dyDescent="0.15">
      <c r="A243" s="307" t="s">
        <v>316</v>
      </c>
      <c r="B243" s="319">
        <v>0</v>
      </c>
      <c r="C243" s="311">
        <v>0</v>
      </c>
      <c r="D243" s="319">
        <v>0</v>
      </c>
      <c r="E243" s="311">
        <v>0</v>
      </c>
      <c r="F243" s="319">
        <v>0</v>
      </c>
      <c r="G243" s="311">
        <v>0</v>
      </c>
      <c r="H243" s="319">
        <v>0</v>
      </c>
      <c r="I243" s="311">
        <v>0</v>
      </c>
      <c r="J243" s="319">
        <v>0</v>
      </c>
      <c r="K243" s="311">
        <v>0</v>
      </c>
      <c r="L243" s="319">
        <v>0</v>
      </c>
      <c r="M243" s="311">
        <v>0</v>
      </c>
      <c r="N243" s="319">
        <v>0</v>
      </c>
      <c r="O243" s="311">
        <v>0</v>
      </c>
      <c r="P243" s="319">
        <v>0</v>
      </c>
      <c r="Q243" s="311">
        <v>0</v>
      </c>
      <c r="R243" s="319">
        <v>0</v>
      </c>
      <c r="S243" s="311">
        <v>0</v>
      </c>
      <c r="T243" s="319">
        <v>0</v>
      </c>
      <c r="U243" s="311">
        <v>0</v>
      </c>
      <c r="V243" s="319">
        <v>0</v>
      </c>
      <c r="W243" s="311">
        <v>0</v>
      </c>
      <c r="X243" s="319">
        <v>0</v>
      </c>
      <c r="Y243" s="311">
        <v>0</v>
      </c>
      <c r="Z243" s="319">
        <v>0</v>
      </c>
      <c r="AA243" s="311">
        <v>0</v>
      </c>
      <c r="AB243" s="319">
        <v>0</v>
      </c>
      <c r="AC243" s="311">
        <v>0</v>
      </c>
      <c r="AD243" s="319">
        <v>0</v>
      </c>
      <c r="AE243" s="311">
        <v>0</v>
      </c>
      <c r="AF243" s="319">
        <v>0</v>
      </c>
      <c r="AG243" s="311">
        <v>0</v>
      </c>
      <c r="AH243" s="319">
        <v>0</v>
      </c>
      <c r="AI243" s="311">
        <v>0</v>
      </c>
      <c r="AJ243" s="319">
        <v>0</v>
      </c>
      <c r="AK243" s="311">
        <v>0</v>
      </c>
      <c r="AL243" s="319">
        <v>0</v>
      </c>
      <c r="AM243" s="311">
        <v>0</v>
      </c>
      <c r="AN243" s="319">
        <v>0</v>
      </c>
      <c r="AO243" s="311">
        <v>0</v>
      </c>
      <c r="AP243" s="319">
        <v>0</v>
      </c>
      <c r="AQ243" s="311">
        <v>0</v>
      </c>
      <c r="AR243" s="324">
        <f t="shared" si="76"/>
        <v>0</v>
      </c>
      <c r="AS243" s="323">
        <f t="shared" si="76"/>
        <v>0</v>
      </c>
    </row>
    <row r="244" spans="1:45" s="133" customFormat="1" ht="15.95" hidden="1" customHeight="1" outlineLevel="2" x14ac:dyDescent="0.15">
      <c r="A244" s="307" t="s">
        <v>317</v>
      </c>
      <c r="B244" s="319">
        <v>2</v>
      </c>
      <c r="C244" s="311">
        <v>0</v>
      </c>
      <c r="D244" s="319">
        <v>0</v>
      </c>
      <c r="E244" s="311">
        <v>0</v>
      </c>
      <c r="F244" s="319">
        <v>0</v>
      </c>
      <c r="G244" s="311">
        <v>0</v>
      </c>
      <c r="H244" s="319">
        <v>0</v>
      </c>
      <c r="I244" s="311">
        <v>0</v>
      </c>
      <c r="J244" s="319">
        <v>0</v>
      </c>
      <c r="K244" s="311">
        <v>0</v>
      </c>
      <c r="L244" s="319">
        <v>0</v>
      </c>
      <c r="M244" s="311">
        <v>0</v>
      </c>
      <c r="N244" s="319">
        <v>0</v>
      </c>
      <c r="O244" s="311">
        <v>0</v>
      </c>
      <c r="P244" s="319">
        <v>0</v>
      </c>
      <c r="Q244" s="311">
        <v>0</v>
      </c>
      <c r="R244" s="319">
        <v>0</v>
      </c>
      <c r="S244" s="311">
        <v>0</v>
      </c>
      <c r="T244" s="319">
        <v>0</v>
      </c>
      <c r="U244" s="311">
        <v>0</v>
      </c>
      <c r="V244" s="319">
        <v>0</v>
      </c>
      <c r="W244" s="311">
        <v>0</v>
      </c>
      <c r="X244" s="319">
        <v>0</v>
      </c>
      <c r="Y244" s="311">
        <v>0</v>
      </c>
      <c r="Z244" s="319">
        <v>0</v>
      </c>
      <c r="AA244" s="311">
        <v>0</v>
      </c>
      <c r="AB244" s="319">
        <v>0</v>
      </c>
      <c r="AC244" s="311">
        <v>0</v>
      </c>
      <c r="AD244" s="319">
        <v>0</v>
      </c>
      <c r="AE244" s="311">
        <v>0</v>
      </c>
      <c r="AF244" s="319">
        <v>0</v>
      </c>
      <c r="AG244" s="311">
        <v>0</v>
      </c>
      <c r="AH244" s="319">
        <v>1</v>
      </c>
      <c r="AI244" s="311">
        <v>0</v>
      </c>
      <c r="AJ244" s="319">
        <v>0</v>
      </c>
      <c r="AK244" s="311">
        <v>0</v>
      </c>
      <c r="AL244" s="319">
        <v>1</v>
      </c>
      <c r="AM244" s="311">
        <v>0</v>
      </c>
      <c r="AN244" s="319">
        <v>0</v>
      </c>
      <c r="AO244" s="311">
        <v>0</v>
      </c>
      <c r="AP244" s="319">
        <v>0</v>
      </c>
      <c r="AQ244" s="311">
        <v>0</v>
      </c>
      <c r="AR244" s="324">
        <f t="shared" si="76"/>
        <v>4</v>
      </c>
      <c r="AS244" s="323">
        <f t="shared" si="76"/>
        <v>0</v>
      </c>
    </row>
    <row r="245" spans="1:45" s="133" customFormat="1" ht="15.95" customHeight="1" outlineLevel="1" collapsed="1" x14ac:dyDescent="0.15">
      <c r="A245" s="308" t="s">
        <v>318</v>
      </c>
      <c r="B245" s="320">
        <f>SUM(B242:B244)</f>
        <v>2</v>
      </c>
      <c r="C245" s="312">
        <f t="shared" ref="C245:AS245" si="81">SUM(C242:C244)</f>
        <v>0</v>
      </c>
      <c r="D245" s="320">
        <f t="shared" si="81"/>
        <v>0</v>
      </c>
      <c r="E245" s="312">
        <f t="shared" si="81"/>
        <v>0</v>
      </c>
      <c r="F245" s="320">
        <f t="shared" si="81"/>
        <v>0</v>
      </c>
      <c r="G245" s="312">
        <f t="shared" si="81"/>
        <v>0</v>
      </c>
      <c r="H245" s="320">
        <f t="shared" si="81"/>
        <v>0</v>
      </c>
      <c r="I245" s="312">
        <f t="shared" si="81"/>
        <v>0</v>
      </c>
      <c r="J245" s="320">
        <f t="shared" si="81"/>
        <v>0</v>
      </c>
      <c r="K245" s="312">
        <f t="shared" si="81"/>
        <v>0</v>
      </c>
      <c r="L245" s="320">
        <f t="shared" si="81"/>
        <v>0</v>
      </c>
      <c r="M245" s="312">
        <f t="shared" si="81"/>
        <v>0</v>
      </c>
      <c r="N245" s="320">
        <f t="shared" si="81"/>
        <v>0</v>
      </c>
      <c r="O245" s="312">
        <f t="shared" si="81"/>
        <v>0</v>
      </c>
      <c r="P245" s="320">
        <f t="shared" si="81"/>
        <v>0</v>
      </c>
      <c r="Q245" s="312">
        <f t="shared" si="81"/>
        <v>0</v>
      </c>
      <c r="R245" s="320">
        <f t="shared" si="81"/>
        <v>0</v>
      </c>
      <c r="S245" s="312">
        <f t="shared" si="81"/>
        <v>0</v>
      </c>
      <c r="T245" s="320">
        <f t="shared" si="81"/>
        <v>0</v>
      </c>
      <c r="U245" s="312">
        <f t="shared" si="81"/>
        <v>0</v>
      </c>
      <c r="V245" s="320">
        <f t="shared" si="81"/>
        <v>0</v>
      </c>
      <c r="W245" s="312">
        <f t="shared" si="81"/>
        <v>0</v>
      </c>
      <c r="X245" s="320">
        <f t="shared" si="81"/>
        <v>0</v>
      </c>
      <c r="Y245" s="312">
        <f t="shared" si="81"/>
        <v>0</v>
      </c>
      <c r="Z245" s="320">
        <f t="shared" si="81"/>
        <v>0</v>
      </c>
      <c r="AA245" s="312">
        <f t="shared" si="81"/>
        <v>0</v>
      </c>
      <c r="AB245" s="320">
        <f t="shared" si="81"/>
        <v>0</v>
      </c>
      <c r="AC245" s="312">
        <f t="shared" si="81"/>
        <v>0</v>
      </c>
      <c r="AD245" s="320">
        <f t="shared" si="81"/>
        <v>0</v>
      </c>
      <c r="AE245" s="312">
        <f t="shared" si="81"/>
        <v>0</v>
      </c>
      <c r="AF245" s="320">
        <f t="shared" si="81"/>
        <v>0</v>
      </c>
      <c r="AG245" s="312">
        <f t="shared" si="81"/>
        <v>0</v>
      </c>
      <c r="AH245" s="320">
        <f t="shared" si="81"/>
        <v>1</v>
      </c>
      <c r="AI245" s="312">
        <f t="shared" si="81"/>
        <v>0</v>
      </c>
      <c r="AJ245" s="320">
        <f t="shared" si="81"/>
        <v>0</v>
      </c>
      <c r="AK245" s="312">
        <f t="shared" si="81"/>
        <v>0</v>
      </c>
      <c r="AL245" s="320">
        <f t="shared" si="81"/>
        <v>1</v>
      </c>
      <c r="AM245" s="312">
        <f t="shared" si="81"/>
        <v>0</v>
      </c>
      <c r="AN245" s="320">
        <f t="shared" si="81"/>
        <v>0</v>
      </c>
      <c r="AO245" s="312">
        <f t="shared" si="81"/>
        <v>0</v>
      </c>
      <c r="AP245" s="320">
        <f t="shared" si="81"/>
        <v>0</v>
      </c>
      <c r="AQ245" s="312">
        <f t="shared" si="81"/>
        <v>0</v>
      </c>
      <c r="AR245" s="325">
        <f t="shared" si="81"/>
        <v>4</v>
      </c>
      <c r="AS245" s="316">
        <f t="shared" si="81"/>
        <v>0</v>
      </c>
    </row>
    <row r="246" spans="1:45" s="133" customFormat="1" ht="15.95" customHeight="1" x14ac:dyDescent="0.15">
      <c r="A246" s="309" t="s">
        <v>319</v>
      </c>
      <c r="B246" s="321">
        <f>SUM(B245,B241)</f>
        <v>2</v>
      </c>
      <c r="C246" s="313">
        <f t="shared" ref="C246:AS246" si="82">SUM(C245,C241)</f>
        <v>0</v>
      </c>
      <c r="D246" s="321">
        <f t="shared" si="82"/>
        <v>0</v>
      </c>
      <c r="E246" s="313">
        <f t="shared" si="82"/>
        <v>0</v>
      </c>
      <c r="F246" s="321">
        <f t="shared" si="82"/>
        <v>0</v>
      </c>
      <c r="G246" s="313">
        <f t="shared" si="82"/>
        <v>0</v>
      </c>
      <c r="H246" s="321">
        <f t="shared" si="82"/>
        <v>0</v>
      </c>
      <c r="I246" s="313">
        <f t="shared" si="82"/>
        <v>0</v>
      </c>
      <c r="J246" s="321">
        <f t="shared" si="82"/>
        <v>0</v>
      </c>
      <c r="K246" s="313">
        <f t="shared" si="82"/>
        <v>0</v>
      </c>
      <c r="L246" s="321">
        <f t="shared" si="82"/>
        <v>1</v>
      </c>
      <c r="M246" s="313">
        <f t="shared" si="82"/>
        <v>0</v>
      </c>
      <c r="N246" s="321">
        <f t="shared" si="82"/>
        <v>0</v>
      </c>
      <c r="O246" s="313">
        <f t="shared" si="82"/>
        <v>0</v>
      </c>
      <c r="P246" s="321">
        <f t="shared" si="82"/>
        <v>0</v>
      </c>
      <c r="Q246" s="313">
        <f t="shared" si="82"/>
        <v>0</v>
      </c>
      <c r="R246" s="321">
        <f t="shared" si="82"/>
        <v>0</v>
      </c>
      <c r="S246" s="313">
        <f t="shared" si="82"/>
        <v>0</v>
      </c>
      <c r="T246" s="321">
        <f t="shared" si="82"/>
        <v>0</v>
      </c>
      <c r="U246" s="313">
        <f t="shared" si="82"/>
        <v>0</v>
      </c>
      <c r="V246" s="321">
        <f t="shared" si="82"/>
        <v>0</v>
      </c>
      <c r="W246" s="313">
        <f t="shared" si="82"/>
        <v>0</v>
      </c>
      <c r="X246" s="321">
        <f t="shared" si="82"/>
        <v>0</v>
      </c>
      <c r="Y246" s="313">
        <f t="shared" si="82"/>
        <v>0</v>
      </c>
      <c r="Z246" s="321">
        <f t="shared" si="82"/>
        <v>0</v>
      </c>
      <c r="AA246" s="313">
        <f t="shared" si="82"/>
        <v>0</v>
      </c>
      <c r="AB246" s="321">
        <f t="shared" si="82"/>
        <v>0</v>
      </c>
      <c r="AC246" s="313">
        <f t="shared" si="82"/>
        <v>0</v>
      </c>
      <c r="AD246" s="321">
        <f t="shared" si="82"/>
        <v>0</v>
      </c>
      <c r="AE246" s="313">
        <f t="shared" si="82"/>
        <v>0</v>
      </c>
      <c r="AF246" s="321">
        <f t="shared" si="82"/>
        <v>0</v>
      </c>
      <c r="AG246" s="313">
        <f t="shared" si="82"/>
        <v>0</v>
      </c>
      <c r="AH246" s="321">
        <f t="shared" si="82"/>
        <v>1</v>
      </c>
      <c r="AI246" s="313">
        <f t="shared" si="82"/>
        <v>0</v>
      </c>
      <c r="AJ246" s="321">
        <f t="shared" si="82"/>
        <v>0</v>
      </c>
      <c r="AK246" s="313">
        <f t="shared" si="82"/>
        <v>0</v>
      </c>
      <c r="AL246" s="321">
        <f t="shared" si="82"/>
        <v>1</v>
      </c>
      <c r="AM246" s="313">
        <f t="shared" si="82"/>
        <v>0</v>
      </c>
      <c r="AN246" s="321">
        <f t="shared" si="82"/>
        <v>0</v>
      </c>
      <c r="AO246" s="313">
        <f t="shared" si="82"/>
        <v>0</v>
      </c>
      <c r="AP246" s="321">
        <f t="shared" si="82"/>
        <v>0</v>
      </c>
      <c r="AQ246" s="313">
        <f t="shared" si="82"/>
        <v>0</v>
      </c>
      <c r="AR246" s="326">
        <f t="shared" si="82"/>
        <v>5</v>
      </c>
      <c r="AS246" s="317">
        <f t="shared" si="82"/>
        <v>0</v>
      </c>
    </row>
    <row r="247" spans="1:45" ht="15.95" customHeight="1" x14ac:dyDescent="0.15">
      <c r="A247" s="328" t="s">
        <v>320</v>
      </c>
      <c r="B247" s="322">
        <f>SUM(B246,B239,B236,B228,B218,B208,B203,B200,B195,B186,B168,B162,B156,B149,B133,B110,B98)</f>
        <v>49</v>
      </c>
      <c r="C247" s="314">
        <f t="shared" ref="C247:AS247" si="83">SUM(C246,C239,C236,C228,C218,C208,C203,C200,C195,C186,C168,C162,C156,C149,C133,C110,C98)</f>
        <v>1</v>
      </c>
      <c r="D247" s="322">
        <f t="shared" si="83"/>
        <v>26</v>
      </c>
      <c r="E247" s="314">
        <f t="shared" si="83"/>
        <v>0</v>
      </c>
      <c r="F247" s="322">
        <f t="shared" si="83"/>
        <v>15</v>
      </c>
      <c r="G247" s="314">
        <f t="shared" si="83"/>
        <v>0</v>
      </c>
      <c r="H247" s="322">
        <f t="shared" si="83"/>
        <v>17</v>
      </c>
      <c r="I247" s="314">
        <f t="shared" si="83"/>
        <v>0</v>
      </c>
      <c r="J247" s="322">
        <f t="shared" si="83"/>
        <v>7</v>
      </c>
      <c r="K247" s="314">
        <f t="shared" si="83"/>
        <v>0</v>
      </c>
      <c r="L247" s="322">
        <f t="shared" si="83"/>
        <v>8</v>
      </c>
      <c r="M247" s="314">
        <f t="shared" si="83"/>
        <v>0</v>
      </c>
      <c r="N247" s="322">
        <f t="shared" si="83"/>
        <v>29</v>
      </c>
      <c r="O247" s="314">
        <f t="shared" si="83"/>
        <v>0</v>
      </c>
      <c r="P247" s="322">
        <f t="shared" si="83"/>
        <v>11</v>
      </c>
      <c r="Q247" s="314">
        <f t="shared" si="83"/>
        <v>0</v>
      </c>
      <c r="R247" s="322">
        <f t="shared" si="83"/>
        <v>1</v>
      </c>
      <c r="S247" s="314">
        <f t="shared" si="83"/>
        <v>0</v>
      </c>
      <c r="T247" s="322">
        <f t="shared" si="83"/>
        <v>0</v>
      </c>
      <c r="U247" s="314">
        <f t="shared" si="83"/>
        <v>0</v>
      </c>
      <c r="V247" s="322">
        <f t="shared" si="83"/>
        <v>1</v>
      </c>
      <c r="W247" s="314">
        <f t="shared" si="83"/>
        <v>0</v>
      </c>
      <c r="X247" s="322">
        <f t="shared" si="83"/>
        <v>1</v>
      </c>
      <c r="Y247" s="314">
        <f t="shared" si="83"/>
        <v>0</v>
      </c>
      <c r="Z247" s="322">
        <f t="shared" si="83"/>
        <v>0</v>
      </c>
      <c r="AA247" s="314">
        <f t="shared" si="83"/>
        <v>0</v>
      </c>
      <c r="AB247" s="322">
        <f t="shared" si="83"/>
        <v>0</v>
      </c>
      <c r="AC247" s="314">
        <f t="shared" si="83"/>
        <v>0</v>
      </c>
      <c r="AD247" s="322">
        <f t="shared" si="83"/>
        <v>0</v>
      </c>
      <c r="AE247" s="314">
        <f t="shared" si="83"/>
        <v>0</v>
      </c>
      <c r="AF247" s="322">
        <f t="shared" si="83"/>
        <v>1</v>
      </c>
      <c r="AG247" s="314">
        <f t="shared" si="83"/>
        <v>0</v>
      </c>
      <c r="AH247" s="322">
        <f t="shared" si="83"/>
        <v>8</v>
      </c>
      <c r="AI247" s="314">
        <f t="shared" si="83"/>
        <v>0</v>
      </c>
      <c r="AJ247" s="322">
        <f t="shared" si="83"/>
        <v>0</v>
      </c>
      <c r="AK247" s="314">
        <f t="shared" si="83"/>
        <v>0</v>
      </c>
      <c r="AL247" s="322">
        <f t="shared" si="83"/>
        <v>23</v>
      </c>
      <c r="AM247" s="314">
        <f t="shared" si="83"/>
        <v>0</v>
      </c>
      <c r="AN247" s="322">
        <f t="shared" si="83"/>
        <v>3</v>
      </c>
      <c r="AO247" s="314">
        <f t="shared" si="83"/>
        <v>0</v>
      </c>
      <c r="AP247" s="322">
        <f t="shared" si="83"/>
        <v>0</v>
      </c>
      <c r="AQ247" s="314">
        <f t="shared" si="83"/>
        <v>0</v>
      </c>
      <c r="AR247" s="327">
        <f t="shared" si="83"/>
        <v>200</v>
      </c>
      <c r="AS247" s="318">
        <f t="shared" si="83"/>
        <v>1</v>
      </c>
    </row>
    <row r="248" spans="1:45" ht="15.95" customHeight="1" x14ac:dyDescent="0.15">
      <c r="A248" s="306" t="s">
        <v>321</v>
      </c>
      <c r="D248" s="315"/>
    </row>
  </sheetData>
  <phoneticPr fontId="2"/>
  <pageMargins left="0.70866141732283472" right="0.70866141732283472" top="0.35433070866141736" bottom="0.35433070866141736" header="0.31496062992125984" footer="0.11811023622047245"/>
  <pageSetup paperSize="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Zero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ColWidth="9" defaultRowHeight="11.25" outlineLevelRow="2" x14ac:dyDescent="0.15"/>
  <cols>
    <col min="1" max="1" width="23.125" style="306" customWidth="1"/>
    <col min="2" max="45" width="6.125" style="133" customWidth="1"/>
    <col min="46" max="16384" width="9" style="306"/>
  </cols>
  <sheetData>
    <row r="1" spans="1:45" s="121" customFormat="1" ht="30.75" customHeight="1" x14ac:dyDescent="0.3">
      <c r="A1" s="281">
        <v>43800</v>
      </c>
      <c r="B1" s="141" t="str">
        <f>IF(A1&lt;&gt;"",IF(AND(A1&gt;=DATE(2019,5,1),A1&lt;=DATE(2019,12,31)),TEXT(A1,"平成 31年 "),TEXT(A1,"ggg e年 "))&amp;"業種別事故型別労働災害発生状況（"&amp;TEXT(A1,"m月末累計")&amp;"）　　　　　","")</f>
        <v>平成 31年 業種別事故型別労働災害発生状況（12月末累計）　　　　　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</row>
    <row r="2" spans="1:45" s="310" customFormat="1" ht="13.5" x14ac:dyDescent="0.15">
      <c r="A2" s="302" t="str">
        <f>IF(B5="-","",IF([1]集計対象年!A2="","",IF(ISTEXT([1]集計対象年!A2),[1]集計対象年!A2,DATE(YEAR([1]集計対象年!A2)-1,MONTH([1]集計対象年!A2),DAY([1]集計対象年!A2)))))</f>
        <v>確定版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3"/>
      <c r="AQ2" s="123"/>
      <c r="AR2" s="123"/>
      <c r="AS2" s="123" t="str">
        <f>[1]集計対象年!AS2</f>
        <v>古河労働基準監督署</v>
      </c>
    </row>
    <row r="3" spans="1:45" ht="12" customHeight="1" x14ac:dyDescent="0.15">
      <c r="A3" s="305" t="s">
        <v>76</v>
      </c>
      <c r="B3" s="124"/>
      <c r="C3" s="125"/>
      <c r="D3" s="126"/>
      <c r="E3" s="125"/>
      <c r="F3" s="126"/>
      <c r="G3" s="125"/>
      <c r="H3" s="126"/>
      <c r="I3" s="125"/>
      <c r="J3" s="126"/>
      <c r="K3" s="125"/>
      <c r="L3" s="126"/>
      <c r="M3" s="125"/>
      <c r="N3" s="126"/>
      <c r="O3" s="125"/>
      <c r="P3" s="126"/>
      <c r="Q3" s="125"/>
      <c r="R3" s="126"/>
      <c r="S3" s="125"/>
      <c r="T3" s="126"/>
      <c r="U3" s="125"/>
      <c r="V3" s="126"/>
      <c r="W3" s="125"/>
      <c r="X3" s="126"/>
      <c r="Y3" s="125"/>
      <c r="Z3" s="126"/>
      <c r="AA3" s="125"/>
      <c r="AB3" s="126"/>
      <c r="AC3" s="125"/>
      <c r="AD3" s="126"/>
      <c r="AE3" s="125"/>
      <c r="AF3" s="126"/>
      <c r="AG3" s="125"/>
      <c r="AH3" s="126"/>
      <c r="AI3" s="125"/>
      <c r="AJ3" s="126"/>
      <c r="AK3" s="125"/>
      <c r="AL3" s="126"/>
      <c r="AM3" s="125"/>
      <c r="AN3" s="126"/>
      <c r="AO3" s="125"/>
      <c r="AP3" s="126"/>
      <c r="AQ3" s="125"/>
      <c r="AR3" s="127"/>
      <c r="AS3" s="128"/>
    </row>
    <row r="4" spans="1:45" ht="147.94999999999999" customHeight="1" x14ac:dyDescent="0.15">
      <c r="A4" s="309" t="s">
        <v>77</v>
      </c>
      <c r="B4" s="129"/>
      <c r="C4" s="130"/>
      <c r="D4" s="129"/>
      <c r="E4" s="130"/>
      <c r="F4" s="129"/>
      <c r="G4" s="130"/>
      <c r="H4" s="129"/>
      <c r="I4" s="130"/>
      <c r="J4" s="129"/>
      <c r="K4" s="130"/>
      <c r="L4" s="129"/>
      <c r="M4" s="130"/>
      <c r="N4" s="129"/>
      <c r="O4" s="130"/>
      <c r="P4" s="129"/>
      <c r="Q4" s="130"/>
      <c r="R4" s="129"/>
      <c r="S4" s="130"/>
      <c r="T4" s="129"/>
      <c r="U4" s="130"/>
      <c r="V4" s="129"/>
      <c r="W4" s="130"/>
      <c r="X4" s="129"/>
      <c r="Y4" s="130"/>
      <c r="Z4" s="129"/>
      <c r="AA4" s="130"/>
      <c r="AB4" s="129"/>
      <c r="AC4" s="130"/>
      <c r="AD4" s="129"/>
      <c r="AE4" s="130"/>
      <c r="AF4" s="129"/>
      <c r="AG4" s="130"/>
      <c r="AH4" s="129"/>
      <c r="AI4" s="130"/>
      <c r="AJ4" s="129"/>
      <c r="AK4" s="130"/>
      <c r="AL4" s="129"/>
      <c r="AM4" s="130"/>
      <c r="AN4" s="129"/>
      <c r="AO4" s="130"/>
      <c r="AP4" s="129"/>
      <c r="AQ4" s="130"/>
      <c r="AR4" s="131"/>
      <c r="AS4" s="132"/>
    </row>
    <row r="5" spans="1:45" ht="15.95" hidden="1" customHeight="1" outlineLevel="2" x14ac:dyDescent="0.15">
      <c r="A5" s="307" t="s">
        <v>78</v>
      </c>
      <c r="B5" s="142">
        <v>0</v>
      </c>
      <c r="C5" s="143">
        <v>0</v>
      </c>
      <c r="D5" s="142">
        <v>3</v>
      </c>
      <c r="E5" s="143">
        <v>0</v>
      </c>
      <c r="F5" s="142">
        <v>1</v>
      </c>
      <c r="G5" s="143">
        <v>0</v>
      </c>
      <c r="H5" s="142">
        <v>1</v>
      </c>
      <c r="I5" s="143">
        <v>0</v>
      </c>
      <c r="J5" s="142">
        <v>0</v>
      </c>
      <c r="K5" s="143">
        <v>0</v>
      </c>
      <c r="L5" s="142">
        <v>0</v>
      </c>
      <c r="M5" s="143">
        <v>0</v>
      </c>
      <c r="N5" s="142">
        <v>1</v>
      </c>
      <c r="O5" s="143">
        <v>0</v>
      </c>
      <c r="P5" s="142">
        <v>0</v>
      </c>
      <c r="Q5" s="143">
        <v>0</v>
      </c>
      <c r="R5" s="142">
        <v>0</v>
      </c>
      <c r="S5" s="143">
        <v>0</v>
      </c>
      <c r="T5" s="142">
        <v>0</v>
      </c>
      <c r="U5" s="143">
        <v>0</v>
      </c>
      <c r="V5" s="142">
        <v>0</v>
      </c>
      <c r="W5" s="143">
        <v>0</v>
      </c>
      <c r="X5" s="142">
        <v>0</v>
      </c>
      <c r="Y5" s="143">
        <v>0</v>
      </c>
      <c r="Z5" s="142">
        <v>0</v>
      </c>
      <c r="AA5" s="143">
        <v>0</v>
      </c>
      <c r="AB5" s="142">
        <v>0</v>
      </c>
      <c r="AC5" s="143">
        <v>0</v>
      </c>
      <c r="AD5" s="142">
        <v>0</v>
      </c>
      <c r="AE5" s="143">
        <v>0</v>
      </c>
      <c r="AF5" s="142">
        <v>0</v>
      </c>
      <c r="AG5" s="143">
        <v>0</v>
      </c>
      <c r="AH5" s="142">
        <v>0</v>
      </c>
      <c r="AI5" s="143">
        <v>0</v>
      </c>
      <c r="AJ5" s="142">
        <v>0</v>
      </c>
      <c r="AK5" s="143">
        <v>0</v>
      </c>
      <c r="AL5" s="142">
        <v>1</v>
      </c>
      <c r="AM5" s="143">
        <v>0</v>
      </c>
      <c r="AN5" s="142">
        <v>0</v>
      </c>
      <c r="AO5" s="143">
        <v>0</v>
      </c>
      <c r="AP5" s="142">
        <v>0</v>
      </c>
      <c r="AQ5" s="143">
        <v>0</v>
      </c>
      <c r="AR5" s="151">
        <f>IF(B5&lt;&gt;"-",SUM(B5,D5,F5,H5,J5,L5,N5,P5,R5,T5,V5,X5,Z5,AB5,AD5,AF5,AH5,AJ5,AL5,AN5,AP5),"-")</f>
        <v>7</v>
      </c>
      <c r="AS5" s="155">
        <f t="shared" ref="AS5:AS11" si="0">IF(C5&lt;&gt;"-",SUM(C5,E5,G5,I5,K5,M5,O5,Q5,S5,U5,W5,Y5,AA5,AC5,AE5,AG5,AI5,AK5,AM5,AO5,AQ5),"-")</f>
        <v>0</v>
      </c>
    </row>
    <row r="6" spans="1:45" ht="15.95" hidden="1" customHeight="1" outlineLevel="2" x14ac:dyDescent="0.15">
      <c r="A6" s="307" t="s">
        <v>79</v>
      </c>
      <c r="B6" s="142">
        <v>0</v>
      </c>
      <c r="C6" s="143">
        <v>0</v>
      </c>
      <c r="D6" s="142">
        <v>0</v>
      </c>
      <c r="E6" s="143">
        <v>0</v>
      </c>
      <c r="F6" s="142">
        <v>0</v>
      </c>
      <c r="G6" s="143">
        <v>0</v>
      </c>
      <c r="H6" s="142">
        <v>0</v>
      </c>
      <c r="I6" s="143">
        <v>0</v>
      </c>
      <c r="J6" s="142">
        <v>0</v>
      </c>
      <c r="K6" s="143">
        <v>0</v>
      </c>
      <c r="L6" s="142">
        <v>0</v>
      </c>
      <c r="M6" s="143">
        <v>0</v>
      </c>
      <c r="N6" s="142">
        <v>0</v>
      </c>
      <c r="O6" s="143">
        <v>0</v>
      </c>
      <c r="P6" s="142">
        <v>0</v>
      </c>
      <c r="Q6" s="143">
        <v>0</v>
      </c>
      <c r="R6" s="142">
        <v>0</v>
      </c>
      <c r="S6" s="143">
        <v>0</v>
      </c>
      <c r="T6" s="142">
        <v>0</v>
      </c>
      <c r="U6" s="143">
        <v>0</v>
      </c>
      <c r="V6" s="142">
        <v>0</v>
      </c>
      <c r="W6" s="143">
        <v>0</v>
      </c>
      <c r="X6" s="142">
        <v>0</v>
      </c>
      <c r="Y6" s="143">
        <v>0</v>
      </c>
      <c r="Z6" s="142">
        <v>0</v>
      </c>
      <c r="AA6" s="143">
        <v>0</v>
      </c>
      <c r="AB6" s="142">
        <v>0</v>
      </c>
      <c r="AC6" s="143">
        <v>0</v>
      </c>
      <c r="AD6" s="142">
        <v>0</v>
      </c>
      <c r="AE6" s="143">
        <v>0</v>
      </c>
      <c r="AF6" s="142">
        <v>0</v>
      </c>
      <c r="AG6" s="143">
        <v>0</v>
      </c>
      <c r="AH6" s="142">
        <v>0</v>
      </c>
      <c r="AI6" s="143">
        <v>0</v>
      </c>
      <c r="AJ6" s="142">
        <v>0</v>
      </c>
      <c r="AK6" s="143">
        <v>0</v>
      </c>
      <c r="AL6" s="142">
        <v>0</v>
      </c>
      <c r="AM6" s="143">
        <v>0</v>
      </c>
      <c r="AN6" s="142">
        <v>0</v>
      </c>
      <c r="AO6" s="143">
        <v>0</v>
      </c>
      <c r="AP6" s="142">
        <v>0</v>
      </c>
      <c r="AQ6" s="143">
        <v>0</v>
      </c>
      <c r="AR6" s="151">
        <f t="shared" ref="AR6:AR11" si="1">IF(B6&lt;&gt;"-",SUM(B6,D6,F6,H6,J6,L6,N6,P6,R6,T6,V6,X6,Z6,AB6,AD6,AF6,AH6,AJ6,AL6,AN6,AP6),"-")</f>
        <v>0</v>
      </c>
      <c r="AS6" s="155">
        <f t="shared" si="0"/>
        <v>0</v>
      </c>
    </row>
    <row r="7" spans="1:45" ht="15.95" hidden="1" customHeight="1" outlineLevel="2" x14ac:dyDescent="0.15">
      <c r="A7" s="307" t="s">
        <v>80</v>
      </c>
      <c r="B7" s="142">
        <v>0</v>
      </c>
      <c r="C7" s="143">
        <v>0</v>
      </c>
      <c r="D7" s="142">
        <v>0</v>
      </c>
      <c r="E7" s="143">
        <v>0</v>
      </c>
      <c r="F7" s="142">
        <v>0</v>
      </c>
      <c r="G7" s="143">
        <v>0</v>
      </c>
      <c r="H7" s="142">
        <v>0</v>
      </c>
      <c r="I7" s="143">
        <v>0</v>
      </c>
      <c r="J7" s="142">
        <v>0</v>
      </c>
      <c r="K7" s="143">
        <v>0</v>
      </c>
      <c r="L7" s="142">
        <v>0</v>
      </c>
      <c r="M7" s="143">
        <v>0</v>
      </c>
      <c r="N7" s="142">
        <v>0</v>
      </c>
      <c r="O7" s="143">
        <v>0</v>
      </c>
      <c r="P7" s="142">
        <v>0</v>
      </c>
      <c r="Q7" s="143">
        <v>0</v>
      </c>
      <c r="R7" s="142">
        <v>0</v>
      </c>
      <c r="S7" s="143">
        <v>0</v>
      </c>
      <c r="T7" s="142">
        <v>0</v>
      </c>
      <c r="U7" s="143">
        <v>0</v>
      </c>
      <c r="V7" s="142">
        <v>0</v>
      </c>
      <c r="W7" s="143">
        <v>0</v>
      </c>
      <c r="X7" s="142">
        <v>0</v>
      </c>
      <c r="Y7" s="143">
        <v>0</v>
      </c>
      <c r="Z7" s="142">
        <v>0</v>
      </c>
      <c r="AA7" s="143">
        <v>0</v>
      </c>
      <c r="AB7" s="142">
        <v>0</v>
      </c>
      <c r="AC7" s="143">
        <v>0</v>
      </c>
      <c r="AD7" s="142">
        <v>0</v>
      </c>
      <c r="AE7" s="143">
        <v>0</v>
      </c>
      <c r="AF7" s="142">
        <v>0</v>
      </c>
      <c r="AG7" s="143">
        <v>0</v>
      </c>
      <c r="AH7" s="142">
        <v>1</v>
      </c>
      <c r="AI7" s="143">
        <v>0</v>
      </c>
      <c r="AJ7" s="142">
        <v>0</v>
      </c>
      <c r="AK7" s="143">
        <v>0</v>
      </c>
      <c r="AL7" s="142">
        <v>0</v>
      </c>
      <c r="AM7" s="143">
        <v>0</v>
      </c>
      <c r="AN7" s="142">
        <v>0</v>
      </c>
      <c r="AO7" s="143">
        <v>0</v>
      </c>
      <c r="AP7" s="142">
        <v>0</v>
      </c>
      <c r="AQ7" s="143">
        <v>0</v>
      </c>
      <c r="AR7" s="151">
        <f t="shared" si="1"/>
        <v>1</v>
      </c>
      <c r="AS7" s="155">
        <f t="shared" si="0"/>
        <v>0</v>
      </c>
    </row>
    <row r="8" spans="1:45" ht="15.95" hidden="1" customHeight="1" outlineLevel="2" x14ac:dyDescent="0.15">
      <c r="A8" s="307" t="s">
        <v>81</v>
      </c>
      <c r="B8" s="142">
        <v>0</v>
      </c>
      <c r="C8" s="143">
        <v>0</v>
      </c>
      <c r="D8" s="142">
        <v>3</v>
      </c>
      <c r="E8" s="143">
        <v>1</v>
      </c>
      <c r="F8" s="142">
        <v>0</v>
      </c>
      <c r="G8" s="143">
        <v>0</v>
      </c>
      <c r="H8" s="142">
        <v>0</v>
      </c>
      <c r="I8" s="143">
        <v>0</v>
      </c>
      <c r="J8" s="142">
        <v>0</v>
      </c>
      <c r="K8" s="143">
        <v>0</v>
      </c>
      <c r="L8" s="142">
        <v>1</v>
      </c>
      <c r="M8" s="143">
        <v>0</v>
      </c>
      <c r="N8" s="142">
        <v>1</v>
      </c>
      <c r="O8" s="143">
        <v>0</v>
      </c>
      <c r="P8" s="142">
        <v>1</v>
      </c>
      <c r="Q8" s="143">
        <v>0</v>
      </c>
      <c r="R8" s="142">
        <v>0</v>
      </c>
      <c r="S8" s="143">
        <v>0</v>
      </c>
      <c r="T8" s="142">
        <v>0</v>
      </c>
      <c r="U8" s="143">
        <v>0</v>
      </c>
      <c r="V8" s="142">
        <v>1</v>
      </c>
      <c r="W8" s="143">
        <v>0</v>
      </c>
      <c r="X8" s="142">
        <v>0</v>
      </c>
      <c r="Y8" s="143">
        <v>0</v>
      </c>
      <c r="Z8" s="142">
        <v>0</v>
      </c>
      <c r="AA8" s="143">
        <v>0</v>
      </c>
      <c r="AB8" s="142">
        <v>0</v>
      </c>
      <c r="AC8" s="143">
        <v>0</v>
      </c>
      <c r="AD8" s="142">
        <v>0</v>
      </c>
      <c r="AE8" s="143">
        <v>0</v>
      </c>
      <c r="AF8" s="142">
        <v>0</v>
      </c>
      <c r="AG8" s="143">
        <v>0</v>
      </c>
      <c r="AH8" s="142">
        <v>0</v>
      </c>
      <c r="AI8" s="143">
        <v>0</v>
      </c>
      <c r="AJ8" s="142">
        <v>0</v>
      </c>
      <c r="AK8" s="143">
        <v>0</v>
      </c>
      <c r="AL8" s="142">
        <v>1</v>
      </c>
      <c r="AM8" s="143">
        <v>0</v>
      </c>
      <c r="AN8" s="142">
        <v>0</v>
      </c>
      <c r="AO8" s="143">
        <v>0</v>
      </c>
      <c r="AP8" s="142">
        <v>0</v>
      </c>
      <c r="AQ8" s="143">
        <v>0</v>
      </c>
      <c r="AR8" s="151">
        <f t="shared" si="1"/>
        <v>8</v>
      </c>
      <c r="AS8" s="155">
        <f t="shared" si="0"/>
        <v>1</v>
      </c>
    </row>
    <row r="9" spans="1:45" ht="15.95" hidden="1" customHeight="1" outlineLevel="2" x14ac:dyDescent="0.15">
      <c r="A9" s="307" t="s">
        <v>82</v>
      </c>
      <c r="B9" s="142">
        <v>0</v>
      </c>
      <c r="C9" s="143">
        <v>0</v>
      </c>
      <c r="D9" s="142">
        <v>0</v>
      </c>
      <c r="E9" s="143">
        <v>0</v>
      </c>
      <c r="F9" s="142">
        <v>0</v>
      </c>
      <c r="G9" s="143">
        <v>0</v>
      </c>
      <c r="H9" s="142">
        <v>0</v>
      </c>
      <c r="I9" s="143">
        <v>0</v>
      </c>
      <c r="J9" s="142">
        <v>0</v>
      </c>
      <c r="K9" s="143">
        <v>0</v>
      </c>
      <c r="L9" s="142">
        <v>0</v>
      </c>
      <c r="M9" s="143">
        <v>0</v>
      </c>
      <c r="N9" s="142">
        <v>0</v>
      </c>
      <c r="O9" s="143">
        <v>0</v>
      </c>
      <c r="P9" s="142">
        <v>0</v>
      </c>
      <c r="Q9" s="143">
        <v>0</v>
      </c>
      <c r="R9" s="142">
        <v>0</v>
      </c>
      <c r="S9" s="143">
        <v>0</v>
      </c>
      <c r="T9" s="142">
        <v>0</v>
      </c>
      <c r="U9" s="143">
        <v>0</v>
      </c>
      <c r="V9" s="142">
        <v>0</v>
      </c>
      <c r="W9" s="143">
        <v>0</v>
      </c>
      <c r="X9" s="142">
        <v>0</v>
      </c>
      <c r="Y9" s="143">
        <v>0</v>
      </c>
      <c r="Z9" s="142">
        <v>0</v>
      </c>
      <c r="AA9" s="143">
        <v>0</v>
      </c>
      <c r="AB9" s="142">
        <v>0</v>
      </c>
      <c r="AC9" s="143">
        <v>0</v>
      </c>
      <c r="AD9" s="142">
        <v>0</v>
      </c>
      <c r="AE9" s="143">
        <v>0</v>
      </c>
      <c r="AF9" s="142">
        <v>0</v>
      </c>
      <c r="AG9" s="143">
        <v>0</v>
      </c>
      <c r="AH9" s="142">
        <v>0</v>
      </c>
      <c r="AI9" s="143">
        <v>0</v>
      </c>
      <c r="AJ9" s="142">
        <v>0</v>
      </c>
      <c r="AK9" s="143">
        <v>0</v>
      </c>
      <c r="AL9" s="142">
        <v>0</v>
      </c>
      <c r="AM9" s="143">
        <v>0</v>
      </c>
      <c r="AN9" s="142">
        <v>0</v>
      </c>
      <c r="AO9" s="143">
        <v>0</v>
      </c>
      <c r="AP9" s="142">
        <v>0</v>
      </c>
      <c r="AQ9" s="143">
        <v>0</v>
      </c>
      <c r="AR9" s="151">
        <f t="shared" si="1"/>
        <v>0</v>
      </c>
      <c r="AS9" s="155">
        <f t="shared" si="0"/>
        <v>0</v>
      </c>
    </row>
    <row r="10" spans="1:45" ht="15.95" hidden="1" customHeight="1" outlineLevel="2" x14ac:dyDescent="0.15">
      <c r="A10" s="307" t="s">
        <v>83</v>
      </c>
      <c r="B10" s="142">
        <v>0</v>
      </c>
      <c r="C10" s="143">
        <v>0</v>
      </c>
      <c r="D10" s="142">
        <v>0</v>
      </c>
      <c r="E10" s="143">
        <v>0</v>
      </c>
      <c r="F10" s="142">
        <v>0</v>
      </c>
      <c r="G10" s="143">
        <v>0</v>
      </c>
      <c r="H10" s="142">
        <v>0</v>
      </c>
      <c r="I10" s="143">
        <v>0</v>
      </c>
      <c r="J10" s="142">
        <v>0</v>
      </c>
      <c r="K10" s="143">
        <v>0</v>
      </c>
      <c r="L10" s="142">
        <v>0</v>
      </c>
      <c r="M10" s="143">
        <v>0</v>
      </c>
      <c r="N10" s="142">
        <v>0</v>
      </c>
      <c r="O10" s="143">
        <v>0</v>
      </c>
      <c r="P10" s="142">
        <v>0</v>
      </c>
      <c r="Q10" s="143">
        <v>0</v>
      </c>
      <c r="R10" s="142">
        <v>0</v>
      </c>
      <c r="S10" s="143">
        <v>0</v>
      </c>
      <c r="T10" s="142">
        <v>0</v>
      </c>
      <c r="U10" s="143">
        <v>0</v>
      </c>
      <c r="V10" s="142">
        <v>0</v>
      </c>
      <c r="W10" s="143">
        <v>0</v>
      </c>
      <c r="X10" s="142">
        <v>0</v>
      </c>
      <c r="Y10" s="143">
        <v>0</v>
      </c>
      <c r="Z10" s="142">
        <v>0</v>
      </c>
      <c r="AA10" s="143">
        <v>0</v>
      </c>
      <c r="AB10" s="142">
        <v>0</v>
      </c>
      <c r="AC10" s="143">
        <v>0</v>
      </c>
      <c r="AD10" s="142">
        <v>0</v>
      </c>
      <c r="AE10" s="143">
        <v>0</v>
      </c>
      <c r="AF10" s="142">
        <v>0</v>
      </c>
      <c r="AG10" s="143">
        <v>0</v>
      </c>
      <c r="AH10" s="142">
        <v>0</v>
      </c>
      <c r="AI10" s="143">
        <v>0</v>
      </c>
      <c r="AJ10" s="142">
        <v>0</v>
      </c>
      <c r="AK10" s="143">
        <v>0</v>
      </c>
      <c r="AL10" s="142">
        <v>0</v>
      </c>
      <c r="AM10" s="143">
        <v>0</v>
      </c>
      <c r="AN10" s="142">
        <v>0</v>
      </c>
      <c r="AO10" s="143">
        <v>0</v>
      </c>
      <c r="AP10" s="142">
        <v>0</v>
      </c>
      <c r="AQ10" s="143">
        <v>0</v>
      </c>
      <c r="AR10" s="151">
        <f t="shared" si="1"/>
        <v>0</v>
      </c>
      <c r="AS10" s="155">
        <f t="shared" si="0"/>
        <v>0</v>
      </c>
    </row>
    <row r="11" spans="1:45" ht="15.95" hidden="1" customHeight="1" outlineLevel="2" x14ac:dyDescent="0.15">
      <c r="A11" s="307" t="s">
        <v>84</v>
      </c>
      <c r="B11" s="142">
        <v>2</v>
      </c>
      <c r="C11" s="143">
        <v>0</v>
      </c>
      <c r="D11" s="142">
        <v>4</v>
      </c>
      <c r="E11" s="143">
        <v>0</v>
      </c>
      <c r="F11" s="142">
        <v>0</v>
      </c>
      <c r="G11" s="143">
        <v>0</v>
      </c>
      <c r="H11" s="142">
        <v>0</v>
      </c>
      <c r="I11" s="143">
        <v>0</v>
      </c>
      <c r="J11" s="142">
        <v>0</v>
      </c>
      <c r="K11" s="143">
        <v>0</v>
      </c>
      <c r="L11" s="142">
        <v>0</v>
      </c>
      <c r="M11" s="143">
        <v>0</v>
      </c>
      <c r="N11" s="142">
        <v>3</v>
      </c>
      <c r="O11" s="143">
        <v>0</v>
      </c>
      <c r="P11" s="142">
        <v>0</v>
      </c>
      <c r="Q11" s="143">
        <v>0</v>
      </c>
      <c r="R11" s="142">
        <v>1</v>
      </c>
      <c r="S11" s="143">
        <v>0</v>
      </c>
      <c r="T11" s="142">
        <v>0</v>
      </c>
      <c r="U11" s="143">
        <v>0</v>
      </c>
      <c r="V11" s="142">
        <v>2</v>
      </c>
      <c r="W11" s="143">
        <v>0</v>
      </c>
      <c r="X11" s="142">
        <v>0</v>
      </c>
      <c r="Y11" s="143">
        <v>0</v>
      </c>
      <c r="Z11" s="142">
        <v>0</v>
      </c>
      <c r="AA11" s="143">
        <v>0</v>
      </c>
      <c r="AB11" s="142">
        <v>0</v>
      </c>
      <c r="AC11" s="143">
        <v>0</v>
      </c>
      <c r="AD11" s="142">
        <v>0</v>
      </c>
      <c r="AE11" s="143">
        <v>0</v>
      </c>
      <c r="AF11" s="142">
        <v>0</v>
      </c>
      <c r="AG11" s="143">
        <v>0</v>
      </c>
      <c r="AH11" s="142">
        <v>0</v>
      </c>
      <c r="AI11" s="143">
        <v>0</v>
      </c>
      <c r="AJ11" s="142">
        <v>0</v>
      </c>
      <c r="AK11" s="143">
        <v>0</v>
      </c>
      <c r="AL11" s="142">
        <v>1</v>
      </c>
      <c r="AM11" s="143">
        <v>0</v>
      </c>
      <c r="AN11" s="142">
        <v>0</v>
      </c>
      <c r="AO11" s="143">
        <v>0</v>
      </c>
      <c r="AP11" s="142">
        <v>0</v>
      </c>
      <c r="AQ11" s="143">
        <v>0</v>
      </c>
      <c r="AR11" s="151">
        <f t="shared" si="1"/>
        <v>13</v>
      </c>
      <c r="AS11" s="155">
        <f t="shared" si="0"/>
        <v>0</v>
      </c>
    </row>
    <row r="12" spans="1:45" ht="15.95" customHeight="1" outlineLevel="1" collapsed="1" x14ac:dyDescent="0.15">
      <c r="A12" s="308" t="s">
        <v>85</v>
      </c>
      <c r="B12" s="144">
        <f>IF(B5&lt;&gt;"-",SUM(B5:B11),"-")</f>
        <v>2</v>
      </c>
      <c r="C12" s="147">
        <f t="shared" ref="C12:AS12" si="2">IF(C5&lt;&gt;"-",SUM(C5:C11),"-")</f>
        <v>0</v>
      </c>
      <c r="D12" s="144">
        <f t="shared" si="2"/>
        <v>10</v>
      </c>
      <c r="E12" s="147">
        <f t="shared" si="2"/>
        <v>1</v>
      </c>
      <c r="F12" s="144">
        <f t="shared" si="2"/>
        <v>1</v>
      </c>
      <c r="G12" s="147">
        <f t="shared" si="2"/>
        <v>0</v>
      </c>
      <c r="H12" s="144">
        <f t="shared" si="2"/>
        <v>1</v>
      </c>
      <c r="I12" s="147">
        <f t="shared" si="2"/>
        <v>0</v>
      </c>
      <c r="J12" s="144">
        <f t="shared" si="2"/>
        <v>0</v>
      </c>
      <c r="K12" s="147">
        <f t="shared" si="2"/>
        <v>0</v>
      </c>
      <c r="L12" s="144">
        <f t="shared" si="2"/>
        <v>1</v>
      </c>
      <c r="M12" s="147">
        <f t="shared" si="2"/>
        <v>0</v>
      </c>
      <c r="N12" s="144">
        <f t="shared" si="2"/>
        <v>5</v>
      </c>
      <c r="O12" s="147">
        <f t="shared" si="2"/>
        <v>0</v>
      </c>
      <c r="P12" s="144">
        <f t="shared" si="2"/>
        <v>1</v>
      </c>
      <c r="Q12" s="147">
        <f t="shared" si="2"/>
        <v>0</v>
      </c>
      <c r="R12" s="144">
        <f t="shared" si="2"/>
        <v>1</v>
      </c>
      <c r="S12" s="147">
        <f t="shared" si="2"/>
        <v>0</v>
      </c>
      <c r="T12" s="144">
        <f t="shared" si="2"/>
        <v>0</v>
      </c>
      <c r="U12" s="147">
        <f t="shared" si="2"/>
        <v>0</v>
      </c>
      <c r="V12" s="144">
        <f t="shared" si="2"/>
        <v>3</v>
      </c>
      <c r="W12" s="147">
        <f t="shared" si="2"/>
        <v>0</v>
      </c>
      <c r="X12" s="144">
        <f t="shared" si="2"/>
        <v>0</v>
      </c>
      <c r="Y12" s="147">
        <f t="shared" si="2"/>
        <v>0</v>
      </c>
      <c r="Z12" s="144">
        <f t="shared" si="2"/>
        <v>0</v>
      </c>
      <c r="AA12" s="147">
        <f t="shared" si="2"/>
        <v>0</v>
      </c>
      <c r="AB12" s="144">
        <f t="shared" si="2"/>
        <v>0</v>
      </c>
      <c r="AC12" s="147">
        <f t="shared" si="2"/>
        <v>0</v>
      </c>
      <c r="AD12" s="144">
        <f t="shared" si="2"/>
        <v>0</v>
      </c>
      <c r="AE12" s="147">
        <f t="shared" si="2"/>
        <v>0</v>
      </c>
      <c r="AF12" s="144">
        <f t="shared" si="2"/>
        <v>0</v>
      </c>
      <c r="AG12" s="147">
        <f t="shared" si="2"/>
        <v>0</v>
      </c>
      <c r="AH12" s="144">
        <f t="shared" si="2"/>
        <v>1</v>
      </c>
      <c r="AI12" s="147">
        <f t="shared" si="2"/>
        <v>0</v>
      </c>
      <c r="AJ12" s="144">
        <f t="shared" si="2"/>
        <v>0</v>
      </c>
      <c r="AK12" s="147">
        <f t="shared" si="2"/>
        <v>0</v>
      </c>
      <c r="AL12" s="144">
        <f t="shared" si="2"/>
        <v>3</v>
      </c>
      <c r="AM12" s="147">
        <f t="shared" si="2"/>
        <v>0</v>
      </c>
      <c r="AN12" s="144">
        <f t="shared" si="2"/>
        <v>0</v>
      </c>
      <c r="AO12" s="147">
        <f t="shared" si="2"/>
        <v>0</v>
      </c>
      <c r="AP12" s="144">
        <f t="shared" si="2"/>
        <v>0</v>
      </c>
      <c r="AQ12" s="147">
        <f t="shared" si="2"/>
        <v>0</v>
      </c>
      <c r="AR12" s="152">
        <f t="shared" si="2"/>
        <v>29</v>
      </c>
      <c r="AS12" s="156">
        <f t="shared" si="2"/>
        <v>1</v>
      </c>
    </row>
    <row r="13" spans="1:45" ht="15.95" hidden="1" customHeight="1" outlineLevel="2" x14ac:dyDescent="0.15">
      <c r="A13" s="307" t="s">
        <v>86</v>
      </c>
      <c r="B13" s="142">
        <v>0</v>
      </c>
      <c r="C13" s="143">
        <v>0</v>
      </c>
      <c r="D13" s="142">
        <v>0</v>
      </c>
      <c r="E13" s="143">
        <v>0</v>
      </c>
      <c r="F13" s="142">
        <v>0</v>
      </c>
      <c r="G13" s="143">
        <v>0</v>
      </c>
      <c r="H13" s="142">
        <v>0</v>
      </c>
      <c r="I13" s="143">
        <v>0</v>
      </c>
      <c r="J13" s="142">
        <v>0</v>
      </c>
      <c r="K13" s="143">
        <v>0</v>
      </c>
      <c r="L13" s="142">
        <v>0</v>
      </c>
      <c r="M13" s="143">
        <v>0</v>
      </c>
      <c r="N13" s="142">
        <v>0</v>
      </c>
      <c r="O13" s="143">
        <v>0</v>
      </c>
      <c r="P13" s="142">
        <v>0</v>
      </c>
      <c r="Q13" s="143">
        <v>0</v>
      </c>
      <c r="R13" s="142">
        <v>0</v>
      </c>
      <c r="S13" s="143">
        <v>0</v>
      </c>
      <c r="T13" s="142">
        <v>0</v>
      </c>
      <c r="U13" s="143">
        <v>0</v>
      </c>
      <c r="V13" s="142">
        <v>0</v>
      </c>
      <c r="W13" s="143">
        <v>0</v>
      </c>
      <c r="X13" s="142">
        <v>0</v>
      </c>
      <c r="Y13" s="143">
        <v>0</v>
      </c>
      <c r="Z13" s="142">
        <v>0</v>
      </c>
      <c r="AA13" s="143">
        <v>0</v>
      </c>
      <c r="AB13" s="142">
        <v>0</v>
      </c>
      <c r="AC13" s="143">
        <v>0</v>
      </c>
      <c r="AD13" s="142">
        <v>0</v>
      </c>
      <c r="AE13" s="143">
        <v>0</v>
      </c>
      <c r="AF13" s="142">
        <v>0</v>
      </c>
      <c r="AG13" s="143">
        <v>0</v>
      </c>
      <c r="AH13" s="142">
        <v>0</v>
      </c>
      <c r="AI13" s="143">
        <v>0</v>
      </c>
      <c r="AJ13" s="142">
        <v>0</v>
      </c>
      <c r="AK13" s="143">
        <v>0</v>
      </c>
      <c r="AL13" s="142">
        <v>0</v>
      </c>
      <c r="AM13" s="143">
        <v>0</v>
      </c>
      <c r="AN13" s="142">
        <v>0</v>
      </c>
      <c r="AO13" s="143">
        <v>0</v>
      </c>
      <c r="AP13" s="142">
        <v>0</v>
      </c>
      <c r="AQ13" s="143">
        <v>0</v>
      </c>
      <c r="AR13" s="151">
        <f t="shared" ref="AR13:AS17" si="3">IF(B13&lt;&gt;"-",SUM(B13,D13,F13,H13,J13,L13,N13,P13,R13,T13,V13,X13,Z13,AB13,AD13,AF13,AH13,AJ13,AL13,AN13,AP13),"-")</f>
        <v>0</v>
      </c>
      <c r="AS13" s="155">
        <f t="shared" si="3"/>
        <v>0</v>
      </c>
    </row>
    <row r="14" spans="1:45" ht="15.95" hidden="1" customHeight="1" outlineLevel="2" x14ac:dyDescent="0.15">
      <c r="A14" s="307" t="s">
        <v>87</v>
      </c>
      <c r="B14" s="142">
        <v>0</v>
      </c>
      <c r="C14" s="143">
        <v>0</v>
      </c>
      <c r="D14" s="142">
        <v>0</v>
      </c>
      <c r="E14" s="143">
        <v>0</v>
      </c>
      <c r="F14" s="142">
        <v>0</v>
      </c>
      <c r="G14" s="143">
        <v>0</v>
      </c>
      <c r="H14" s="142">
        <v>0</v>
      </c>
      <c r="I14" s="143">
        <v>0</v>
      </c>
      <c r="J14" s="142">
        <v>0</v>
      </c>
      <c r="K14" s="143">
        <v>0</v>
      </c>
      <c r="L14" s="142">
        <v>0</v>
      </c>
      <c r="M14" s="143">
        <v>0</v>
      </c>
      <c r="N14" s="142">
        <v>0</v>
      </c>
      <c r="O14" s="143">
        <v>0</v>
      </c>
      <c r="P14" s="142">
        <v>0</v>
      </c>
      <c r="Q14" s="143">
        <v>0</v>
      </c>
      <c r="R14" s="142">
        <v>0</v>
      </c>
      <c r="S14" s="143">
        <v>0</v>
      </c>
      <c r="T14" s="142">
        <v>0</v>
      </c>
      <c r="U14" s="143">
        <v>0</v>
      </c>
      <c r="V14" s="142">
        <v>0</v>
      </c>
      <c r="W14" s="143">
        <v>0</v>
      </c>
      <c r="X14" s="142">
        <v>0</v>
      </c>
      <c r="Y14" s="143">
        <v>0</v>
      </c>
      <c r="Z14" s="142">
        <v>0</v>
      </c>
      <c r="AA14" s="143">
        <v>0</v>
      </c>
      <c r="AB14" s="142">
        <v>0</v>
      </c>
      <c r="AC14" s="143">
        <v>0</v>
      </c>
      <c r="AD14" s="142">
        <v>0</v>
      </c>
      <c r="AE14" s="143">
        <v>0</v>
      </c>
      <c r="AF14" s="142">
        <v>0</v>
      </c>
      <c r="AG14" s="143">
        <v>0</v>
      </c>
      <c r="AH14" s="142">
        <v>0</v>
      </c>
      <c r="AI14" s="143">
        <v>0</v>
      </c>
      <c r="AJ14" s="142">
        <v>0</v>
      </c>
      <c r="AK14" s="143">
        <v>0</v>
      </c>
      <c r="AL14" s="142">
        <v>0</v>
      </c>
      <c r="AM14" s="143">
        <v>0</v>
      </c>
      <c r="AN14" s="142">
        <v>0</v>
      </c>
      <c r="AO14" s="143">
        <v>0</v>
      </c>
      <c r="AP14" s="142">
        <v>0</v>
      </c>
      <c r="AQ14" s="143">
        <v>0</v>
      </c>
      <c r="AR14" s="151">
        <f t="shared" si="3"/>
        <v>0</v>
      </c>
      <c r="AS14" s="155">
        <f t="shared" si="3"/>
        <v>0</v>
      </c>
    </row>
    <row r="15" spans="1:45" ht="15.95" hidden="1" customHeight="1" outlineLevel="2" x14ac:dyDescent="0.15">
      <c r="A15" s="307" t="s">
        <v>88</v>
      </c>
      <c r="B15" s="142">
        <v>0</v>
      </c>
      <c r="C15" s="143">
        <v>0</v>
      </c>
      <c r="D15" s="142">
        <v>0</v>
      </c>
      <c r="E15" s="143">
        <v>0</v>
      </c>
      <c r="F15" s="142">
        <v>0</v>
      </c>
      <c r="G15" s="143">
        <v>0</v>
      </c>
      <c r="H15" s="142">
        <v>0</v>
      </c>
      <c r="I15" s="143">
        <v>0</v>
      </c>
      <c r="J15" s="142">
        <v>0</v>
      </c>
      <c r="K15" s="143">
        <v>0</v>
      </c>
      <c r="L15" s="142">
        <v>0</v>
      </c>
      <c r="M15" s="143">
        <v>0</v>
      </c>
      <c r="N15" s="142">
        <v>0</v>
      </c>
      <c r="O15" s="143">
        <v>0</v>
      </c>
      <c r="P15" s="142">
        <v>0</v>
      </c>
      <c r="Q15" s="143">
        <v>0</v>
      </c>
      <c r="R15" s="142">
        <v>0</v>
      </c>
      <c r="S15" s="143">
        <v>0</v>
      </c>
      <c r="T15" s="142">
        <v>0</v>
      </c>
      <c r="U15" s="143">
        <v>0</v>
      </c>
      <c r="V15" s="142">
        <v>0</v>
      </c>
      <c r="W15" s="143">
        <v>0</v>
      </c>
      <c r="X15" s="142">
        <v>0</v>
      </c>
      <c r="Y15" s="143">
        <v>0</v>
      </c>
      <c r="Z15" s="142">
        <v>0</v>
      </c>
      <c r="AA15" s="143">
        <v>0</v>
      </c>
      <c r="AB15" s="142">
        <v>0</v>
      </c>
      <c r="AC15" s="143">
        <v>0</v>
      </c>
      <c r="AD15" s="142">
        <v>0</v>
      </c>
      <c r="AE15" s="143">
        <v>0</v>
      </c>
      <c r="AF15" s="142">
        <v>0</v>
      </c>
      <c r="AG15" s="143">
        <v>0</v>
      </c>
      <c r="AH15" s="142">
        <v>0</v>
      </c>
      <c r="AI15" s="143">
        <v>0</v>
      </c>
      <c r="AJ15" s="142">
        <v>0</v>
      </c>
      <c r="AK15" s="143">
        <v>0</v>
      </c>
      <c r="AL15" s="142">
        <v>0</v>
      </c>
      <c r="AM15" s="143">
        <v>0</v>
      </c>
      <c r="AN15" s="142">
        <v>0</v>
      </c>
      <c r="AO15" s="143">
        <v>0</v>
      </c>
      <c r="AP15" s="142">
        <v>0</v>
      </c>
      <c r="AQ15" s="143">
        <v>0</v>
      </c>
      <c r="AR15" s="151">
        <f t="shared" si="3"/>
        <v>0</v>
      </c>
      <c r="AS15" s="155">
        <f t="shared" si="3"/>
        <v>0</v>
      </c>
    </row>
    <row r="16" spans="1:45" ht="15.95" hidden="1" customHeight="1" outlineLevel="2" x14ac:dyDescent="0.15">
      <c r="A16" s="307" t="s">
        <v>89</v>
      </c>
      <c r="B16" s="142">
        <v>0</v>
      </c>
      <c r="C16" s="143">
        <v>0</v>
      </c>
      <c r="D16" s="142">
        <v>0</v>
      </c>
      <c r="E16" s="143">
        <v>0</v>
      </c>
      <c r="F16" s="142">
        <v>0</v>
      </c>
      <c r="G16" s="143">
        <v>0</v>
      </c>
      <c r="H16" s="142">
        <v>0</v>
      </c>
      <c r="I16" s="143">
        <v>0</v>
      </c>
      <c r="J16" s="142">
        <v>0</v>
      </c>
      <c r="K16" s="143">
        <v>0</v>
      </c>
      <c r="L16" s="142">
        <v>0</v>
      </c>
      <c r="M16" s="143">
        <v>0</v>
      </c>
      <c r="N16" s="142">
        <v>0</v>
      </c>
      <c r="O16" s="143">
        <v>0</v>
      </c>
      <c r="P16" s="142">
        <v>0</v>
      </c>
      <c r="Q16" s="143">
        <v>0</v>
      </c>
      <c r="R16" s="142">
        <v>0</v>
      </c>
      <c r="S16" s="143">
        <v>0</v>
      </c>
      <c r="T16" s="142">
        <v>0</v>
      </c>
      <c r="U16" s="143">
        <v>0</v>
      </c>
      <c r="V16" s="142">
        <v>0</v>
      </c>
      <c r="W16" s="143">
        <v>0</v>
      </c>
      <c r="X16" s="142">
        <v>0</v>
      </c>
      <c r="Y16" s="143">
        <v>0</v>
      </c>
      <c r="Z16" s="142">
        <v>0</v>
      </c>
      <c r="AA16" s="143">
        <v>0</v>
      </c>
      <c r="AB16" s="142">
        <v>0</v>
      </c>
      <c r="AC16" s="143">
        <v>0</v>
      </c>
      <c r="AD16" s="142">
        <v>0</v>
      </c>
      <c r="AE16" s="143">
        <v>0</v>
      </c>
      <c r="AF16" s="142">
        <v>0</v>
      </c>
      <c r="AG16" s="143">
        <v>0</v>
      </c>
      <c r="AH16" s="142">
        <v>0</v>
      </c>
      <c r="AI16" s="143">
        <v>0</v>
      </c>
      <c r="AJ16" s="142">
        <v>0</v>
      </c>
      <c r="AK16" s="143">
        <v>0</v>
      </c>
      <c r="AL16" s="142">
        <v>0</v>
      </c>
      <c r="AM16" s="143">
        <v>0</v>
      </c>
      <c r="AN16" s="142">
        <v>0</v>
      </c>
      <c r="AO16" s="143">
        <v>0</v>
      </c>
      <c r="AP16" s="142">
        <v>0</v>
      </c>
      <c r="AQ16" s="143">
        <v>0</v>
      </c>
      <c r="AR16" s="151">
        <f t="shared" si="3"/>
        <v>0</v>
      </c>
      <c r="AS16" s="155">
        <f t="shared" si="3"/>
        <v>0</v>
      </c>
    </row>
    <row r="17" spans="1:45" ht="15.95" hidden="1" customHeight="1" outlineLevel="2" x14ac:dyDescent="0.15">
      <c r="A17" s="307" t="s">
        <v>90</v>
      </c>
      <c r="B17" s="142">
        <v>0</v>
      </c>
      <c r="C17" s="143">
        <v>0</v>
      </c>
      <c r="D17" s="142">
        <v>0</v>
      </c>
      <c r="E17" s="143">
        <v>0</v>
      </c>
      <c r="F17" s="142">
        <v>0</v>
      </c>
      <c r="G17" s="143">
        <v>0</v>
      </c>
      <c r="H17" s="142">
        <v>0</v>
      </c>
      <c r="I17" s="143">
        <v>0</v>
      </c>
      <c r="J17" s="142">
        <v>0</v>
      </c>
      <c r="K17" s="143">
        <v>0</v>
      </c>
      <c r="L17" s="142">
        <v>0</v>
      </c>
      <c r="M17" s="143">
        <v>0</v>
      </c>
      <c r="N17" s="142">
        <v>0</v>
      </c>
      <c r="O17" s="143">
        <v>0</v>
      </c>
      <c r="P17" s="142">
        <v>0</v>
      </c>
      <c r="Q17" s="143">
        <v>0</v>
      </c>
      <c r="R17" s="142">
        <v>0</v>
      </c>
      <c r="S17" s="143">
        <v>0</v>
      </c>
      <c r="T17" s="142">
        <v>0</v>
      </c>
      <c r="U17" s="143">
        <v>0</v>
      </c>
      <c r="V17" s="142">
        <v>0</v>
      </c>
      <c r="W17" s="143">
        <v>0</v>
      </c>
      <c r="X17" s="142">
        <v>0</v>
      </c>
      <c r="Y17" s="143">
        <v>0</v>
      </c>
      <c r="Z17" s="142">
        <v>0</v>
      </c>
      <c r="AA17" s="143">
        <v>0</v>
      </c>
      <c r="AB17" s="142">
        <v>0</v>
      </c>
      <c r="AC17" s="143">
        <v>0</v>
      </c>
      <c r="AD17" s="142">
        <v>0</v>
      </c>
      <c r="AE17" s="143">
        <v>0</v>
      </c>
      <c r="AF17" s="142">
        <v>0</v>
      </c>
      <c r="AG17" s="143">
        <v>0</v>
      </c>
      <c r="AH17" s="142">
        <v>0</v>
      </c>
      <c r="AI17" s="143">
        <v>0</v>
      </c>
      <c r="AJ17" s="142">
        <v>0</v>
      </c>
      <c r="AK17" s="143">
        <v>0</v>
      </c>
      <c r="AL17" s="142">
        <v>0</v>
      </c>
      <c r="AM17" s="143">
        <v>0</v>
      </c>
      <c r="AN17" s="142">
        <v>0</v>
      </c>
      <c r="AO17" s="143">
        <v>0</v>
      </c>
      <c r="AP17" s="142">
        <v>0</v>
      </c>
      <c r="AQ17" s="143">
        <v>0</v>
      </c>
      <c r="AR17" s="151">
        <f t="shared" si="3"/>
        <v>0</v>
      </c>
      <c r="AS17" s="155">
        <f t="shared" si="3"/>
        <v>0</v>
      </c>
    </row>
    <row r="18" spans="1:45" ht="15.95" customHeight="1" outlineLevel="1" collapsed="1" x14ac:dyDescent="0.15">
      <c r="A18" s="308" t="s">
        <v>91</v>
      </c>
      <c r="B18" s="144">
        <f>IF(B13&lt;&gt;"-",SUM(B13:B17),"-")</f>
        <v>0</v>
      </c>
      <c r="C18" s="147">
        <f t="shared" ref="C18:AS18" si="4">IF(C13&lt;&gt;"-",SUM(C13:C17),"-")</f>
        <v>0</v>
      </c>
      <c r="D18" s="144">
        <f t="shared" si="4"/>
        <v>0</v>
      </c>
      <c r="E18" s="147">
        <f t="shared" si="4"/>
        <v>0</v>
      </c>
      <c r="F18" s="144">
        <f t="shared" si="4"/>
        <v>0</v>
      </c>
      <c r="G18" s="147">
        <f t="shared" si="4"/>
        <v>0</v>
      </c>
      <c r="H18" s="144">
        <f t="shared" si="4"/>
        <v>0</v>
      </c>
      <c r="I18" s="147">
        <f t="shared" si="4"/>
        <v>0</v>
      </c>
      <c r="J18" s="144">
        <f t="shared" si="4"/>
        <v>0</v>
      </c>
      <c r="K18" s="147">
        <f t="shared" si="4"/>
        <v>0</v>
      </c>
      <c r="L18" s="144">
        <f t="shared" si="4"/>
        <v>0</v>
      </c>
      <c r="M18" s="147">
        <f t="shared" si="4"/>
        <v>0</v>
      </c>
      <c r="N18" s="144">
        <f t="shared" si="4"/>
        <v>0</v>
      </c>
      <c r="O18" s="147">
        <f t="shared" si="4"/>
        <v>0</v>
      </c>
      <c r="P18" s="144">
        <f t="shared" si="4"/>
        <v>0</v>
      </c>
      <c r="Q18" s="147">
        <f t="shared" si="4"/>
        <v>0</v>
      </c>
      <c r="R18" s="144">
        <f t="shared" si="4"/>
        <v>0</v>
      </c>
      <c r="S18" s="147">
        <f t="shared" si="4"/>
        <v>0</v>
      </c>
      <c r="T18" s="144">
        <f t="shared" si="4"/>
        <v>0</v>
      </c>
      <c r="U18" s="147">
        <f t="shared" si="4"/>
        <v>0</v>
      </c>
      <c r="V18" s="144">
        <f t="shared" si="4"/>
        <v>0</v>
      </c>
      <c r="W18" s="147">
        <f t="shared" si="4"/>
        <v>0</v>
      </c>
      <c r="X18" s="144">
        <f t="shared" si="4"/>
        <v>0</v>
      </c>
      <c r="Y18" s="147">
        <f t="shared" si="4"/>
        <v>0</v>
      </c>
      <c r="Z18" s="144">
        <f t="shared" si="4"/>
        <v>0</v>
      </c>
      <c r="AA18" s="147">
        <f t="shared" si="4"/>
        <v>0</v>
      </c>
      <c r="AB18" s="144">
        <f t="shared" si="4"/>
        <v>0</v>
      </c>
      <c r="AC18" s="147">
        <f t="shared" si="4"/>
        <v>0</v>
      </c>
      <c r="AD18" s="144">
        <f t="shared" si="4"/>
        <v>0</v>
      </c>
      <c r="AE18" s="147">
        <f t="shared" si="4"/>
        <v>0</v>
      </c>
      <c r="AF18" s="144">
        <f t="shared" si="4"/>
        <v>0</v>
      </c>
      <c r="AG18" s="147">
        <f t="shared" si="4"/>
        <v>0</v>
      </c>
      <c r="AH18" s="144">
        <f t="shared" si="4"/>
        <v>0</v>
      </c>
      <c r="AI18" s="147">
        <f t="shared" si="4"/>
        <v>0</v>
      </c>
      <c r="AJ18" s="144">
        <f t="shared" si="4"/>
        <v>0</v>
      </c>
      <c r="AK18" s="147">
        <f t="shared" si="4"/>
        <v>0</v>
      </c>
      <c r="AL18" s="144">
        <f t="shared" si="4"/>
        <v>0</v>
      </c>
      <c r="AM18" s="147">
        <f t="shared" si="4"/>
        <v>0</v>
      </c>
      <c r="AN18" s="144">
        <f t="shared" si="4"/>
        <v>0</v>
      </c>
      <c r="AO18" s="147">
        <f t="shared" si="4"/>
        <v>0</v>
      </c>
      <c r="AP18" s="144">
        <f t="shared" si="4"/>
        <v>0</v>
      </c>
      <c r="AQ18" s="147">
        <f t="shared" si="4"/>
        <v>0</v>
      </c>
      <c r="AR18" s="152">
        <f t="shared" si="4"/>
        <v>0</v>
      </c>
      <c r="AS18" s="156">
        <f t="shared" si="4"/>
        <v>0</v>
      </c>
    </row>
    <row r="19" spans="1:45" ht="15.95" hidden="1" customHeight="1" outlineLevel="2" x14ac:dyDescent="0.15">
      <c r="A19" s="307" t="s">
        <v>92</v>
      </c>
      <c r="B19" s="142">
        <v>0</v>
      </c>
      <c r="C19" s="143">
        <v>0</v>
      </c>
      <c r="D19" s="142">
        <v>0</v>
      </c>
      <c r="E19" s="143">
        <v>0</v>
      </c>
      <c r="F19" s="142">
        <v>0</v>
      </c>
      <c r="G19" s="143">
        <v>0</v>
      </c>
      <c r="H19" s="142">
        <v>0</v>
      </c>
      <c r="I19" s="143">
        <v>0</v>
      </c>
      <c r="J19" s="142">
        <v>0</v>
      </c>
      <c r="K19" s="143">
        <v>0</v>
      </c>
      <c r="L19" s="142">
        <v>0</v>
      </c>
      <c r="M19" s="143">
        <v>0</v>
      </c>
      <c r="N19" s="142">
        <v>0</v>
      </c>
      <c r="O19" s="143">
        <v>0</v>
      </c>
      <c r="P19" s="142">
        <v>0</v>
      </c>
      <c r="Q19" s="143">
        <v>0</v>
      </c>
      <c r="R19" s="142">
        <v>0</v>
      </c>
      <c r="S19" s="143">
        <v>0</v>
      </c>
      <c r="T19" s="142">
        <v>0</v>
      </c>
      <c r="U19" s="143">
        <v>0</v>
      </c>
      <c r="V19" s="142">
        <v>0</v>
      </c>
      <c r="W19" s="143">
        <v>0</v>
      </c>
      <c r="X19" s="142">
        <v>0</v>
      </c>
      <c r="Y19" s="143">
        <v>0</v>
      </c>
      <c r="Z19" s="142">
        <v>0</v>
      </c>
      <c r="AA19" s="143">
        <v>0</v>
      </c>
      <c r="AB19" s="142">
        <v>0</v>
      </c>
      <c r="AC19" s="143">
        <v>0</v>
      </c>
      <c r="AD19" s="142">
        <v>0</v>
      </c>
      <c r="AE19" s="143">
        <v>0</v>
      </c>
      <c r="AF19" s="142">
        <v>0</v>
      </c>
      <c r="AG19" s="143">
        <v>0</v>
      </c>
      <c r="AH19" s="142">
        <v>0</v>
      </c>
      <c r="AI19" s="143">
        <v>0</v>
      </c>
      <c r="AJ19" s="142">
        <v>0</v>
      </c>
      <c r="AK19" s="143">
        <v>0</v>
      </c>
      <c r="AL19" s="142">
        <v>0</v>
      </c>
      <c r="AM19" s="143">
        <v>0</v>
      </c>
      <c r="AN19" s="142">
        <v>0</v>
      </c>
      <c r="AO19" s="143">
        <v>0</v>
      </c>
      <c r="AP19" s="142">
        <v>0</v>
      </c>
      <c r="AQ19" s="143">
        <v>0</v>
      </c>
      <c r="AR19" s="151">
        <f>IF(B19&lt;&gt;"-",SUM(B19,D19,F19,H19,J19,L19,N19,P19,R19,T19,V19,X19,Z19,AB19,AD19,AF19,AH19,AJ19,AL19,AN19,AP19),"-")</f>
        <v>0</v>
      </c>
      <c r="AS19" s="155">
        <f>IF(C19&lt;&gt;"-",SUM(C19,E19,G19,I19,K19,M19,O19,Q19,S19,U19,W19,Y19,AA19,AC19,AE19,AG19,AI19,AK19,AM19,AO19,AQ19),"-")</f>
        <v>0</v>
      </c>
    </row>
    <row r="20" spans="1:45" ht="15.95" hidden="1" customHeight="1" outlineLevel="2" x14ac:dyDescent="0.15">
      <c r="A20" s="307" t="s">
        <v>93</v>
      </c>
      <c r="B20" s="142">
        <v>0</v>
      </c>
      <c r="C20" s="143">
        <v>0</v>
      </c>
      <c r="D20" s="142">
        <v>0</v>
      </c>
      <c r="E20" s="143">
        <v>0</v>
      </c>
      <c r="F20" s="142">
        <v>0</v>
      </c>
      <c r="G20" s="143">
        <v>0</v>
      </c>
      <c r="H20" s="142">
        <v>0</v>
      </c>
      <c r="I20" s="143">
        <v>0</v>
      </c>
      <c r="J20" s="142">
        <v>0</v>
      </c>
      <c r="K20" s="143">
        <v>0</v>
      </c>
      <c r="L20" s="142">
        <v>0</v>
      </c>
      <c r="M20" s="143">
        <v>0</v>
      </c>
      <c r="N20" s="142">
        <v>0</v>
      </c>
      <c r="O20" s="143">
        <v>0</v>
      </c>
      <c r="P20" s="142">
        <v>0</v>
      </c>
      <c r="Q20" s="143">
        <v>0</v>
      </c>
      <c r="R20" s="142">
        <v>0</v>
      </c>
      <c r="S20" s="143">
        <v>0</v>
      </c>
      <c r="T20" s="142">
        <v>0</v>
      </c>
      <c r="U20" s="143">
        <v>0</v>
      </c>
      <c r="V20" s="142">
        <v>0</v>
      </c>
      <c r="W20" s="143">
        <v>0</v>
      </c>
      <c r="X20" s="142">
        <v>0</v>
      </c>
      <c r="Y20" s="143">
        <v>0</v>
      </c>
      <c r="Z20" s="142">
        <v>0</v>
      </c>
      <c r="AA20" s="143">
        <v>0</v>
      </c>
      <c r="AB20" s="142">
        <v>0</v>
      </c>
      <c r="AC20" s="143">
        <v>0</v>
      </c>
      <c r="AD20" s="142">
        <v>0</v>
      </c>
      <c r="AE20" s="143">
        <v>0</v>
      </c>
      <c r="AF20" s="142">
        <v>0</v>
      </c>
      <c r="AG20" s="143">
        <v>0</v>
      </c>
      <c r="AH20" s="142">
        <v>0</v>
      </c>
      <c r="AI20" s="143">
        <v>0</v>
      </c>
      <c r="AJ20" s="142">
        <v>0</v>
      </c>
      <c r="AK20" s="143">
        <v>0</v>
      </c>
      <c r="AL20" s="142">
        <v>0</v>
      </c>
      <c r="AM20" s="143">
        <v>0</v>
      </c>
      <c r="AN20" s="142">
        <v>0</v>
      </c>
      <c r="AO20" s="143">
        <v>0</v>
      </c>
      <c r="AP20" s="142">
        <v>0</v>
      </c>
      <c r="AQ20" s="143">
        <v>0</v>
      </c>
      <c r="AR20" s="151">
        <f>IF(B20&lt;&gt;"-",SUM(B20,D20,F20,H20,J20,L20,N20,P20,R20,T20,V20,X20,Z20,AB20,AD20,AF20,AH20,AJ20,AL20,AN20,AP20),"-")</f>
        <v>0</v>
      </c>
      <c r="AS20" s="155">
        <f>IF(C20&lt;&gt;"-",SUM(C20,E20,G20,I20,K20,M20,O20,Q20,S20,U20,W20,Y20,AA20,AC20,AE20,AG20,AI20,AK20,AM20,AO20,AQ20),"-")</f>
        <v>0</v>
      </c>
    </row>
    <row r="21" spans="1:45" ht="15.95" customHeight="1" outlineLevel="1" collapsed="1" x14ac:dyDescent="0.15">
      <c r="A21" s="308" t="s">
        <v>94</v>
      </c>
      <c r="B21" s="144">
        <f>IF(B19&lt;&gt;"-",SUM(B19:B20),"-")</f>
        <v>0</v>
      </c>
      <c r="C21" s="147">
        <f t="shared" ref="C21:AS21" si="5">IF(C19&lt;&gt;"-",SUM(C19:C20),"-")</f>
        <v>0</v>
      </c>
      <c r="D21" s="144">
        <f t="shared" si="5"/>
        <v>0</v>
      </c>
      <c r="E21" s="147">
        <f t="shared" si="5"/>
        <v>0</v>
      </c>
      <c r="F21" s="144">
        <f t="shared" si="5"/>
        <v>0</v>
      </c>
      <c r="G21" s="147">
        <f t="shared" si="5"/>
        <v>0</v>
      </c>
      <c r="H21" s="144">
        <f t="shared" si="5"/>
        <v>0</v>
      </c>
      <c r="I21" s="147">
        <f t="shared" si="5"/>
        <v>0</v>
      </c>
      <c r="J21" s="144">
        <f t="shared" si="5"/>
        <v>0</v>
      </c>
      <c r="K21" s="147">
        <f t="shared" si="5"/>
        <v>0</v>
      </c>
      <c r="L21" s="144">
        <f t="shared" si="5"/>
        <v>0</v>
      </c>
      <c r="M21" s="147">
        <f t="shared" si="5"/>
        <v>0</v>
      </c>
      <c r="N21" s="144">
        <f t="shared" si="5"/>
        <v>0</v>
      </c>
      <c r="O21" s="147">
        <f t="shared" si="5"/>
        <v>0</v>
      </c>
      <c r="P21" s="144">
        <f t="shared" si="5"/>
        <v>0</v>
      </c>
      <c r="Q21" s="147">
        <f t="shared" si="5"/>
        <v>0</v>
      </c>
      <c r="R21" s="144">
        <f t="shared" si="5"/>
        <v>0</v>
      </c>
      <c r="S21" s="147">
        <f t="shared" si="5"/>
        <v>0</v>
      </c>
      <c r="T21" s="144">
        <f t="shared" si="5"/>
        <v>0</v>
      </c>
      <c r="U21" s="147">
        <f t="shared" si="5"/>
        <v>0</v>
      </c>
      <c r="V21" s="144">
        <f t="shared" si="5"/>
        <v>0</v>
      </c>
      <c r="W21" s="147">
        <f t="shared" si="5"/>
        <v>0</v>
      </c>
      <c r="X21" s="144">
        <f t="shared" si="5"/>
        <v>0</v>
      </c>
      <c r="Y21" s="147">
        <f t="shared" si="5"/>
        <v>0</v>
      </c>
      <c r="Z21" s="144">
        <f t="shared" si="5"/>
        <v>0</v>
      </c>
      <c r="AA21" s="147">
        <f t="shared" si="5"/>
        <v>0</v>
      </c>
      <c r="AB21" s="144">
        <f t="shared" si="5"/>
        <v>0</v>
      </c>
      <c r="AC21" s="147">
        <f t="shared" si="5"/>
        <v>0</v>
      </c>
      <c r="AD21" s="144">
        <f t="shared" si="5"/>
        <v>0</v>
      </c>
      <c r="AE21" s="147">
        <f t="shared" si="5"/>
        <v>0</v>
      </c>
      <c r="AF21" s="144">
        <f t="shared" si="5"/>
        <v>0</v>
      </c>
      <c r="AG21" s="147">
        <f t="shared" si="5"/>
        <v>0</v>
      </c>
      <c r="AH21" s="144">
        <f t="shared" si="5"/>
        <v>0</v>
      </c>
      <c r="AI21" s="147">
        <f t="shared" si="5"/>
        <v>0</v>
      </c>
      <c r="AJ21" s="144">
        <f t="shared" si="5"/>
        <v>0</v>
      </c>
      <c r="AK21" s="147">
        <f t="shared" si="5"/>
        <v>0</v>
      </c>
      <c r="AL21" s="144">
        <f t="shared" si="5"/>
        <v>0</v>
      </c>
      <c r="AM21" s="147">
        <f t="shared" si="5"/>
        <v>0</v>
      </c>
      <c r="AN21" s="144">
        <f t="shared" si="5"/>
        <v>0</v>
      </c>
      <c r="AO21" s="147">
        <f t="shared" si="5"/>
        <v>0</v>
      </c>
      <c r="AP21" s="144">
        <f t="shared" si="5"/>
        <v>0</v>
      </c>
      <c r="AQ21" s="147">
        <f t="shared" si="5"/>
        <v>0</v>
      </c>
      <c r="AR21" s="152">
        <f t="shared" si="5"/>
        <v>0</v>
      </c>
      <c r="AS21" s="156">
        <f t="shared" si="5"/>
        <v>0</v>
      </c>
    </row>
    <row r="22" spans="1:45" ht="15.95" hidden="1" customHeight="1" outlineLevel="2" x14ac:dyDescent="0.15">
      <c r="A22" s="307" t="s">
        <v>95</v>
      </c>
      <c r="B22" s="142">
        <v>0</v>
      </c>
      <c r="C22" s="143">
        <v>0</v>
      </c>
      <c r="D22" s="142">
        <v>0</v>
      </c>
      <c r="E22" s="143">
        <v>0</v>
      </c>
      <c r="F22" s="142">
        <v>0</v>
      </c>
      <c r="G22" s="143">
        <v>0</v>
      </c>
      <c r="H22" s="142">
        <v>0</v>
      </c>
      <c r="I22" s="143">
        <v>0</v>
      </c>
      <c r="J22" s="142">
        <v>0</v>
      </c>
      <c r="K22" s="143">
        <v>0</v>
      </c>
      <c r="L22" s="142">
        <v>0</v>
      </c>
      <c r="M22" s="143">
        <v>0</v>
      </c>
      <c r="N22" s="142">
        <v>0</v>
      </c>
      <c r="O22" s="143">
        <v>0</v>
      </c>
      <c r="P22" s="142">
        <v>0</v>
      </c>
      <c r="Q22" s="143">
        <v>0</v>
      </c>
      <c r="R22" s="142">
        <v>0</v>
      </c>
      <c r="S22" s="143">
        <v>0</v>
      </c>
      <c r="T22" s="142">
        <v>0</v>
      </c>
      <c r="U22" s="143">
        <v>0</v>
      </c>
      <c r="V22" s="142">
        <v>0</v>
      </c>
      <c r="W22" s="143">
        <v>0</v>
      </c>
      <c r="X22" s="142">
        <v>0</v>
      </c>
      <c r="Y22" s="143">
        <v>0</v>
      </c>
      <c r="Z22" s="142">
        <v>0</v>
      </c>
      <c r="AA22" s="143">
        <v>0</v>
      </c>
      <c r="AB22" s="142">
        <v>0</v>
      </c>
      <c r="AC22" s="143">
        <v>0</v>
      </c>
      <c r="AD22" s="142">
        <v>0</v>
      </c>
      <c r="AE22" s="143">
        <v>0</v>
      </c>
      <c r="AF22" s="142">
        <v>0</v>
      </c>
      <c r="AG22" s="143">
        <v>0</v>
      </c>
      <c r="AH22" s="142">
        <v>0</v>
      </c>
      <c r="AI22" s="143">
        <v>0</v>
      </c>
      <c r="AJ22" s="142">
        <v>0</v>
      </c>
      <c r="AK22" s="143">
        <v>0</v>
      </c>
      <c r="AL22" s="142">
        <v>0</v>
      </c>
      <c r="AM22" s="143">
        <v>0</v>
      </c>
      <c r="AN22" s="142">
        <v>0</v>
      </c>
      <c r="AO22" s="143">
        <v>0</v>
      </c>
      <c r="AP22" s="142">
        <v>0</v>
      </c>
      <c r="AQ22" s="143">
        <v>0</v>
      </c>
      <c r="AR22" s="151">
        <f t="shared" ref="AR22:AS24" si="6">IF(B22&lt;&gt;"-",SUM(B22,D22,F22,H22,J22,L22,N22,P22,R22,T22,V22,X22,Z22,AB22,AD22,AF22,AH22,AJ22,AL22,AN22,AP22),"-")</f>
        <v>0</v>
      </c>
      <c r="AS22" s="155">
        <f t="shared" si="6"/>
        <v>0</v>
      </c>
    </row>
    <row r="23" spans="1:45" ht="15.95" hidden="1" customHeight="1" outlineLevel="2" x14ac:dyDescent="0.15">
      <c r="A23" s="307" t="s">
        <v>96</v>
      </c>
      <c r="B23" s="142">
        <v>0</v>
      </c>
      <c r="C23" s="143">
        <v>0</v>
      </c>
      <c r="D23" s="142">
        <v>0</v>
      </c>
      <c r="E23" s="143">
        <v>0</v>
      </c>
      <c r="F23" s="142">
        <v>0</v>
      </c>
      <c r="G23" s="143">
        <v>0</v>
      </c>
      <c r="H23" s="142">
        <v>0</v>
      </c>
      <c r="I23" s="143">
        <v>0</v>
      </c>
      <c r="J23" s="142">
        <v>0</v>
      </c>
      <c r="K23" s="143">
        <v>0</v>
      </c>
      <c r="L23" s="142">
        <v>0</v>
      </c>
      <c r="M23" s="143">
        <v>0</v>
      </c>
      <c r="N23" s="142">
        <v>0</v>
      </c>
      <c r="O23" s="143">
        <v>0</v>
      </c>
      <c r="P23" s="142">
        <v>0</v>
      </c>
      <c r="Q23" s="143">
        <v>0</v>
      </c>
      <c r="R23" s="142">
        <v>0</v>
      </c>
      <c r="S23" s="143">
        <v>0</v>
      </c>
      <c r="T23" s="142">
        <v>0</v>
      </c>
      <c r="U23" s="143">
        <v>0</v>
      </c>
      <c r="V23" s="142">
        <v>0</v>
      </c>
      <c r="W23" s="143">
        <v>0</v>
      </c>
      <c r="X23" s="142">
        <v>0</v>
      </c>
      <c r="Y23" s="143">
        <v>0</v>
      </c>
      <c r="Z23" s="142">
        <v>0</v>
      </c>
      <c r="AA23" s="143">
        <v>0</v>
      </c>
      <c r="AB23" s="142">
        <v>0</v>
      </c>
      <c r="AC23" s="143">
        <v>0</v>
      </c>
      <c r="AD23" s="142">
        <v>0</v>
      </c>
      <c r="AE23" s="143">
        <v>0</v>
      </c>
      <c r="AF23" s="142">
        <v>0</v>
      </c>
      <c r="AG23" s="143">
        <v>0</v>
      </c>
      <c r="AH23" s="142">
        <v>0</v>
      </c>
      <c r="AI23" s="143">
        <v>0</v>
      </c>
      <c r="AJ23" s="142">
        <v>0</v>
      </c>
      <c r="AK23" s="143">
        <v>0</v>
      </c>
      <c r="AL23" s="142">
        <v>0</v>
      </c>
      <c r="AM23" s="143">
        <v>0</v>
      </c>
      <c r="AN23" s="142">
        <v>0</v>
      </c>
      <c r="AO23" s="143">
        <v>0</v>
      </c>
      <c r="AP23" s="142">
        <v>0</v>
      </c>
      <c r="AQ23" s="143">
        <v>0</v>
      </c>
      <c r="AR23" s="151">
        <f t="shared" si="6"/>
        <v>0</v>
      </c>
      <c r="AS23" s="155">
        <f t="shared" si="6"/>
        <v>0</v>
      </c>
    </row>
    <row r="24" spans="1:45" ht="15.95" hidden="1" customHeight="1" outlineLevel="2" x14ac:dyDescent="0.15">
      <c r="A24" s="307" t="s">
        <v>97</v>
      </c>
      <c r="B24" s="142">
        <v>0</v>
      </c>
      <c r="C24" s="143">
        <v>0</v>
      </c>
      <c r="D24" s="142">
        <v>0</v>
      </c>
      <c r="E24" s="143">
        <v>0</v>
      </c>
      <c r="F24" s="142">
        <v>1</v>
      </c>
      <c r="G24" s="143">
        <v>0</v>
      </c>
      <c r="H24" s="142">
        <v>0</v>
      </c>
      <c r="I24" s="143">
        <v>0</v>
      </c>
      <c r="J24" s="142">
        <v>0</v>
      </c>
      <c r="K24" s="143">
        <v>0</v>
      </c>
      <c r="L24" s="142">
        <v>0</v>
      </c>
      <c r="M24" s="143">
        <v>0</v>
      </c>
      <c r="N24" s="142">
        <v>0</v>
      </c>
      <c r="O24" s="143">
        <v>0</v>
      </c>
      <c r="P24" s="142">
        <v>1</v>
      </c>
      <c r="Q24" s="143">
        <v>0</v>
      </c>
      <c r="R24" s="142">
        <v>0</v>
      </c>
      <c r="S24" s="143">
        <v>0</v>
      </c>
      <c r="T24" s="142">
        <v>0</v>
      </c>
      <c r="U24" s="143">
        <v>0</v>
      </c>
      <c r="V24" s="142">
        <v>0</v>
      </c>
      <c r="W24" s="143">
        <v>0</v>
      </c>
      <c r="X24" s="142">
        <v>0</v>
      </c>
      <c r="Y24" s="143">
        <v>0</v>
      </c>
      <c r="Z24" s="142">
        <v>0</v>
      </c>
      <c r="AA24" s="143">
        <v>0</v>
      </c>
      <c r="AB24" s="142">
        <v>0</v>
      </c>
      <c r="AC24" s="143">
        <v>0</v>
      </c>
      <c r="AD24" s="142">
        <v>0</v>
      </c>
      <c r="AE24" s="143">
        <v>0</v>
      </c>
      <c r="AF24" s="142">
        <v>0</v>
      </c>
      <c r="AG24" s="143">
        <v>0</v>
      </c>
      <c r="AH24" s="142">
        <v>0</v>
      </c>
      <c r="AI24" s="143">
        <v>0</v>
      </c>
      <c r="AJ24" s="142">
        <v>0</v>
      </c>
      <c r="AK24" s="143">
        <v>0</v>
      </c>
      <c r="AL24" s="142">
        <v>0</v>
      </c>
      <c r="AM24" s="143">
        <v>0</v>
      </c>
      <c r="AN24" s="142">
        <v>0</v>
      </c>
      <c r="AO24" s="143">
        <v>0</v>
      </c>
      <c r="AP24" s="142">
        <v>0</v>
      </c>
      <c r="AQ24" s="143">
        <v>0</v>
      </c>
      <c r="AR24" s="151">
        <f t="shared" si="6"/>
        <v>2</v>
      </c>
      <c r="AS24" s="155">
        <f t="shared" si="6"/>
        <v>0</v>
      </c>
    </row>
    <row r="25" spans="1:45" ht="15.95" customHeight="1" outlineLevel="1" collapsed="1" x14ac:dyDescent="0.15">
      <c r="A25" s="308" t="s">
        <v>98</v>
      </c>
      <c r="B25" s="144">
        <f>IF(B22&lt;&gt;"-",SUM(B22:B24),"-")</f>
        <v>0</v>
      </c>
      <c r="C25" s="147">
        <f t="shared" ref="C25:AS25" si="7">IF(C22&lt;&gt;"-",SUM(C22:C24),"-")</f>
        <v>0</v>
      </c>
      <c r="D25" s="144">
        <f t="shared" si="7"/>
        <v>0</v>
      </c>
      <c r="E25" s="147">
        <f t="shared" si="7"/>
        <v>0</v>
      </c>
      <c r="F25" s="144">
        <f t="shared" si="7"/>
        <v>1</v>
      </c>
      <c r="G25" s="147">
        <f t="shared" si="7"/>
        <v>0</v>
      </c>
      <c r="H25" s="144">
        <f t="shared" si="7"/>
        <v>0</v>
      </c>
      <c r="I25" s="147">
        <f t="shared" si="7"/>
        <v>0</v>
      </c>
      <c r="J25" s="144">
        <f t="shared" si="7"/>
        <v>0</v>
      </c>
      <c r="K25" s="147">
        <f t="shared" si="7"/>
        <v>0</v>
      </c>
      <c r="L25" s="144">
        <f t="shared" si="7"/>
        <v>0</v>
      </c>
      <c r="M25" s="147">
        <f t="shared" si="7"/>
        <v>0</v>
      </c>
      <c r="N25" s="144">
        <f t="shared" si="7"/>
        <v>0</v>
      </c>
      <c r="O25" s="147">
        <f t="shared" si="7"/>
        <v>0</v>
      </c>
      <c r="P25" s="144">
        <f t="shared" si="7"/>
        <v>1</v>
      </c>
      <c r="Q25" s="147">
        <f t="shared" si="7"/>
        <v>0</v>
      </c>
      <c r="R25" s="144">
        <f t="shared" si="7"/>
        <v>0</v>
      </c>
      <c r="S25" s="147">
        <f t="shared" si="7"/>
        <v>0</v>
      </c>
      <c r="T25" s="144">
        <f t="shared" si="7"/>
        <v>0</v>
      </c>
      <c r="U25" s="147">
        <f t="shared" si="7"/>
        <v>0</v>
      </c>
      <c r="V25" s="144">
        <f t="shared" si="7"/>
        <v>0</v>
      </c>
      <c r="W25" s="147">
        <f t="shared" si="7"/>
        <v>0</v>
      </c>
      <c r="X25" s="144">
        <f t="shared" si="7"/>
        <v>0</v>
      </c>
      <c r="Y25" s="147">
        <f t="shared" si="7"/>
        <v>0</v>
      </c>
      <c r="Z25" s="144">
        <f t="shared" si="7"/>
        <v>0</v>
      </c>
      <c r="AA25" s="147">
        <f t="shared" si="7"/>
        <v>0</v>
      </c>
      <c r="AB25" s="144">
        <f t="shared" si="7"/>
        <v>0</v>
      </c>
      <c r="AC25" s="147">
        <f t="shared" si="7"/>
        <v>0</v>
      </c>
      <c r="AD25" s="144">
        <f t="shared" si="7"/>
        <v>0</v>
      </c>
      <c r="AE25" s="147">
        <f t="shared" si="7"/>
        <v>0</v>
      </c>
      <c r="AF25" s="144">
        <f t="shared" si="7"/>
        <v>0</v>
      </c>
      <c r="AG25" s="147">
        <f t="shared" si="7"/>
        <v>0</v>
      </c>
      <c r="AH25" s="144">
        <f t="shared" si="7"/>
        <v>0</v>
      </c>
      <c r="AI25" s="147">
        <f t="shared" si="7"/>
        <v>0</v>
      </c>
      <c r="AJ25" s="144">
        <f t="shared" si="7"/>
        <v>0</v>
      </c>
      <c r="AK25" s="147">
        <f t="shared" si="7"/>
        <v>0</v>
      </c>
      <c r="AL25" s="144">
        <f t="shared" si="7"/>
        <v>0</v>
      </c>
      <c r="AM25" s="147">
        <f t="shared" si="7"/>
        <v>0</v>
      </c>
      <c r="AN25" s="144">
        <f t="shared" si="7"/>
        <v>0</v>
      </c>
      <c r="AO25" s="147">
        <f t="shared" si="7"/>
        <v>0</v>
      </c>
      <c r="AP25" s="144">
        <f t="shared" si="7"/>
        <v>0</v>
      </c>
      <c r="AQ25" s="147">
        <f t="shared" si="7"/>
        <v>0</v>
      </c>
      <c r="AR25" s="152">
        <f t="shared" si="7"/>
        <v>2</v>
      </c>
      <c r="AS25" s="156">
        <f t="shared" si="7"/>
        <v>0</v>
      </c>
    </row>
    <row r="26" spans="1:45" ht="15.95" hidden="1" customHeight="1" outlineLevel="2" x14ac:dyDescent="0.15">
      <c r="A26" s="307" t="s">
        <v>99</v>
      </c>
      <c r="B26" s="142">
        <v>0</v>
      </c>
      <c r="C26" s="143">
        <v>0</v>
      </c>
      <c r="D26" s="142">
        <v>0</v>
      </c>
      <c r="E26" s="143">
        <v>0</v>
      </c>
      <c r="F26" s="142">
        <v>0</v>
      </c>
      <c r="G26" s="143">
        <v>0</v>
      </c>
      <c r="H26" s="142">
        <v>0</v>
      </c>
      <c r="I26" s="143">
        <v>0</v>
      </c>
      <c r="J26" s="142">
        <v>0</v>
      </c>
      <c r="K26" s="143">
        <v>0</v>
      </c>
      <c r="L26" s="142">
        <v>0</v>
      </c>
      <c r="M26" s="143">
        <v>0</v>
      </c>
      <c r="N26" s="142">
        <v>0</v>
      </c>
      <c r="O26" s="143">
        <v>0</v>
      </c>
      <c r="P26" s="142">
        <v>0</v>
      </c>
      <c r="Q26" s="143">
        <v>0</v>
      </c>
      <c r="R26" s="142">
        <v>0</v>
      </c>
      <c r="S26" s="143">
        <v>0</v>
      </c>
      <c r="T26" s="142">
        <v>0</v>
      </c>
      <c r="U26" s="143">
        <v>0</v>
      </c>
      <c r="V26" s="142">
        <v>0</v>
      </c>
      <c r="W26" s="143">
        <v>0</v>
      </c>
      <c r="X26" s="142">
        <v>0</v>
      </c>
      <c r="Y26" s="143">
        <v>0</v>
      </c>
      <c r="Z26" s="142">
        <v>0</v>
      </c>
      <c r="AA26" s="143">
        <v>0</v>
      </c>
      <c r="AB26" s="142">
        <v>0</v>
      </c>
      <c r="AC26" s="143">
        <v>0</v>
      </c>
      <c r="AD26" s="142">
        <v>0</v>
      </c>
      <c r="AE26" s="143">
        <v>0</v>
      </c>
      <c r="AF26" s="142">
        <v>0</v>
      </c>
      <c r="AG26" s="143">
        <v>0</v>
      </c>
      <c r="AH26" s="142">
        <v>0</v>
      </c>
      <c r="AI26" s="143">
        <v>0</v>
      </c>
      <c r="AJ26" s="142">
        <v>0</v>
      </c>
      <c r="AK26" s="143">
        <v>0</v>
      </c>
      <c r="AL26" s="142">
        <v>0</v>
      </c>
      <c r="AM26" s="143">
        <v>0</v>
      </c>
      <c r="AN26" s="142">
        <v>0</v>
      </c>
      <c r="AO26" s="143">
        <v>0</v>
      </c>
      <c r="AP26" s="142">
        <v>0</v>
      </c>
      <c r="AQ26" s="143">
        <v>0</v>
      </c>
      <c r="AR26" s="151">
        <f t="shared" ref="AR26:AS29" si="8">IF(B26&lt;&gt;"-",SUM(B26,D26,F26,H26,J26,L26,N26,P26,R26,T26,V26,X26,Z26,AB26,AD26,AF26,AH26,AJ26,AL26,AN26,AP26),"-")</f>
        <v>0</v>
      </c>
      <c r="AS26" s="155">
        <f t="shared" si="8"/>
        <v>0</v>
      </c>
    </row>
    <row r="27" spans="1:45" ht="15.95" hidden="1" customHeight="1" outlineLevel="2" x14ac:dyDescent="0.15">
      <c r="A27" s="307" t="s">
        <v>100</v>
      </c>
      <c r="B27" s="142">
        <v>0</v>
      </c>
      <c r="C27" s="143">
        <v>0</v>
      </c>
      <c r="D27" s="142">
        <v>0</v>
      </c>
      <c r="E27" s="143">
        <v>0</v>
      </c>
      <c r="F27" s="142">
        <v>0</v>
      </c>
      <c r="G27" s="143">
        <v>0</v>
      </c>
      <c r="H27" s="142">
        <v>0</v>
      </c>
      <c r="I27" s="143">
        <v>0</v>
      </c>
      <c r="J27" s="142">
        <v>0</v>
      </c>
      <c r="K27" s="143">
        <v>0</v>
      </c>
      <c r="L27" s="142">
        <v>0</v>
      </c>
      <c r="M27" s="143">
        <v>0</v>
      </c>
      <c r="N27" s="142">
        <v>0</v>
      </c>
      <c r="O27" s="143">
        <v>0</v>
      </c>
      <c r="P27" s="142">
        <v>0</v>
      </c>
      <c r="Q27" s="143">
        <v>0</v>
      </c>
      <c r="R27" s="142">
        <v>0</v>
      </c>
      <c r="S27" s="143">
        <v>0</v>
      </c>
      <c r="T27" s="142">
        <v>0</v>
      </c>
      <c r="U27" s="143">
        <v>0</v>
      </c>
      <c r="V27" s="142">
        <v>0</v>
      </c>
      <c r="W27" s="143">
        <v>0</v>
      </c>
      <c r="X27" s="142">
        <v>0</v>
      </c>
      <c r="Y27" s="143">
        <v>0</v>
      </c>
      <c r="Z27" s="142">
        <v>0</v>
      </c>
      <c r="AA27" s="143">
        <v>0</v>
      </c>
      <c r="AB27" s="142">
        <v>0</v>
      </c>
      <c r="AC27" s="143">
        <v>0</v>
      </c>
      <c r="AD27" s="142">
        <v>0</v>
      </c>
      <c r="AE27" s="143">
        <v>0</v>
      </c>
      <c r="AF27" s="142">
        <v>0</v>
      </c>
      <c r="AG27" s="143">
        <v>0</v>
      </c>
      <c r="AH27" s="142">
        <v>0</v>
      </c>
      <c r="AI27" s="143">
        <v>0</v>
      </c>
      <c r="AJ27" s="142">
        <v>0</v>
      </c>
      <c r="AK27" s="143">
        <v>0</v>
      </c>
      <c r="AL27" s="142">
        <v>0</v>
      </c>
      <c r="AM27" s="143">
        <v>0</v>
      </c>
      <c r="AN27" s="142">
        <v>0</v>
      </c>
      <c r="AO27" s="143">
        <v>0</v>
      </c>
      <c r="AP27" s="142">
        <v>0</v>
      </c>
      <c r="AQ27" s="143">
        <v>0</v>
      </c>
      <c r="AR27" s="151">
        <f t="shared" si="8"/>
        <v>0</v>
      </c>
      <c r="AS27" s="155">
        <f t="shared" si="8"/>
        <v>0</v>
      </c>
    </row>
    <row r="28" spans="1:45" ht="15.95" hidden="1" customHeight="1" outlineLevel="2" x14ac:dyDescent="0.15">
      <c r="A28" s="307" t="s">
        <v>101</v>
      </c>
      <c r="B28" s="142">
        <v>0</v>
      </c>
      <c r="C28" s="143">
        <v>0</v>
      </c>
      <c r="D28" s="142">
        <v>0</v>
      </c>
      <c r="E28" s="143">
        <v>0</v>
      </c>
      <c r="F28" s="142">
        <v>0</v>
      </c>
      <c r="G28" s="143">
        <v>0</v>
      </c>
      <c r="H28" s="142">
        <v>0</v>
      </c>
      <c r="I28" s="143">
        <v>0</v>
      </c>
      <c r="J28" s="142">
        <v>0</v>
      </c>
      <c r="K28" s="143">
        <v>0</v>
      </c>
      <c r="L28" s="142">
        <v>0</v>
      </c>
      <c r="M28" s="143">
        <v>0</v>
      </c>
      <c r="N28" s="142">
        <v>0</v>
      </c>
      <c r="O28" s="143">
        <v>0</v>
      </c>
      <c r="P28" s="142">
        <v>0</v>
      </c>
      <c r="Q28" s="143">
        <v>0</v>
      </c>
      <c r="R28" s="142">
        <v>0</v>
      </c>
      <c r="S28" s="143">
        <v>0</v>
      </c>
      <c r="T28" s="142">
        <v>0</v>
      </c>
      <c r="U28" s="143">
        <v>0</v>
      </c>
      <c r="V28" s="142">
        <v>0</v>
      </c>
      <c r="W28" s="143">
        <v>0</v>
      </c>
      <c r="X28" s="142">
        <v>0</v>
      </c>
      <c r="Y28" s="143">
        <v>0</v>
      </c>
      <c r="Z28" s="142">
        <v>0</v>
      </c>
      <c r="AA28" s="143">
        <v>0</v>
      </c>
      <c r="AB28" s="142">
        <v>0</v>
      </c>
      <c r="AC28" s="143">
        <v>0</v>
      </c>
      <c r="AD28" s="142">
        <v>0</v>
      </c>
      <c r="AE28" s="143">
        <v>0</v>
      </c>
      <c r="AF28" s="142">
        <v>0</v>
      </c>
      <c r="AG28" s="143">
        <v>0</v>
      </c>
      <c r="AH28" s="142">
        <v>0</v>
      </c>
      <c r="AI28" s="143">
        <v>0</v>
      </c>
      <c r="AJ28" s="142">
        <v>0</v>
      </c>
      <c r="AK28" s="143">
        <v>0</v>
      </c>
      <c r="AL28" s="142">
        <v>0</v>
      </c>
      <c r="AM28" s="143">
        <v>0</v>
      </c>
      <c r="AN28" s="142">
        <v>0</v>
      </c>
      <c r="AO28" s="143">
        <v>0</v>
      </c>
      <c r="AP28" s="142">
        <v>0</v>
      </c>
      <c r="AQ28" s="143">
        <v>0</v>
      </c>
      <c r="AR28" s="151">
        <f t="shared" si="8"/>
        <v>0</v>
      </c>
      <c r="AS28" s="155">
        <f t="shared" si="8"/>
        <v>0</v>
      </c>
    </row>
    <row r="29" spans="1:45" ht="15.95" hidden="1" customHeight="1" outlineLevel="2" x14ac:dyDescent="0.15">
      <c r="A29" s="307" t="s">
        <v>102</v>
      </c>
      <c r="B29" s="142">
        <v>0</v>
      </c>
      <c r="C29" s="143">
        <v>0</v>
      </c>
      <c r="D29" s="142">
        <v>0</v>
      </c>
      <c r="E29" s="143">
        <v>0</v>
      </c>
      <c r="F29" s="142">
        <v>0</v>
      </c>
      <c r="G29" s="143">
        <v>0</v>
      </c>
      <c r="H29" s="142">
        <v>0</v>
      </c>
      <c r="I29" s="143">
        <v>0</v>
      </c>
      <c r="J29" s="142">
        <v>0</v>
      </c>
      <c r="K29" s="143">
        <v>0</v>
      </c>
      <c r="L29" s="142">
        <v>0</v>
      </c>
      <c r="M29" s="143">
        <v>0</v>
      </c>
      <c r="N29" s="142">
        <v>0</v>
      </c>
      <c r="O29" s="143">
        <v>0</v>
      </c>
      <c r="P29" s="142">
        <v>0</v>
      </c>
      <c r="Q29" s="143">
        <v>0</v>
      </c>
      <c r="R29" s="142">
        <v>0</v>
      </c>
      <c r="S29" s="143">
        <v>0</v>
      </c>
      <c r="T29" s="142">
        <v>0</v>
      </c>
      <c r="U29" s="143">
        <v>0</v>
      </c>
      <c r="V29" s="142">
        <v>0</v>
      </c>
      <c r="W29" s="143">
        <v>0</v>
      </c>
      <c r="X29" s="142">
        <v>0</v>
      </c>
      <c r="Y29" s="143">
        <v>0</v>
      </c>
      <c r="Z29" s="142">
        <v>0</v>
      </c>
      <c r="AA29" s="143">
        <v>0</v>
      </c>
      <c r="AB29" s="142">
        <v>0</v>
      </c>
      <c r="AC29" s="143">
        <v>0</v>
      </c>
      <c r="AD29" s="142">
        <v>0</v>
      </c>
      <c r="AE29" s="143">
        <v>0</v>
      </c>
      <c r="AF29" s="142">
        <v>0</v>
      </c>
      <c r="AG29" s="143">
        <v>0</v>
      </c>
      <c r="AH29" s="142">
        <v>0</v>
      </c>
      <c r="AI29" s="143">
        <v>0</v>
      </c>
      <c r="AJ29" s="142">
        <v>0</v>
      </c>
      <c r="AK29" s="143">
        <v>0</v>
      </c>
      <c r="AL29" s="142">
        <v>0</v>
      </c>
      <c r="AM29" s="143">
        <v>0</v>
      </c>
      <c r="AN29" s="142">
        <v>0</v>
      </c>
      <c r="AO29" s="143">
        <v>0</v>
      </c>
      <c r="AP29" s="142">
        <v>0</v>
      </c>
      <c r="AQ29" s="143">
        <v>0</v>
      </c>
      <c r="AR29" s="151">
        <f t="shared" si="8"/>
        <v>0</v>
      </c>
      <c r="AS29" s="155">
        <f t="shared" si="8"/>
        <v>0</v>
      </c>
    </row>
    <row r="30" spans="1:45" ht="15.95" customHeight="1" outlineLevel="1" collapsed="1" x14ac:dyDescent="0.15">
      <c r="A30" s="308" t="s">
        <v>103</v>
      </c>
      <c r="B30" s="144">
        <f>IF(B26&lt;&gt;"-",SUM(B26:B29),"-")</f>
        <v>0</v>
      </c>
      <c r="C30" s="147">
        <f t="shared" ref="C30:AS30" si="9">IF(C26&lt;&gt;"-",SUM(C26:C29),"-")</f>
        <v>0</v>
      </c>
      <c r="D30" s="144">
        <f t="shared" si="9"/>
        <v>0</v>
      </c>
      <c r="E30" s="147">
        <f t="shared" si="9"/>
        <v>0</v>
      </c>
      <c r="F30" s="144">
        <f t="shared" si="9"/>
        <v>0</v>
      </c>
      <c r="G30" s="147">
        <f t="shared" si="9"/>
        <v>0</v>
      </c>
      <c r="H30" s="144">
        <f t="shared" si="9"/>
        <v>0</v>
      </c>
      <c r="I30" s="147">
        <f t="shared" si="9"/>
        <v>0</v>
      </c>
      <c r="J30" s="144">
        <f t="shared" si="9"/>
        <v>0</v>
      </c>
      <c r="K30" s="147">
        <f t="shared" si="9"/>
        <v>0</v>
      </c>
      <c r="L30" s="144">
        <f t="shared" si="9"/>
        <v>0</v>
      </c>
      <c r="M30" s="147">
        <f t="shared" si="9"/>
        <v>0</v>
      </c>
      <c r="N30" s="144">
        <f t="shared" si="9"/>
        <v>0</v>
      </c>
      <c r="O30" s="147">
        <f t="shared" si="9"/>
        <v>0</v>
      </c>
      <c r="P30" s="144">
        <f t="shared" si="9"/>
        <v>0</v>
      </c>
      <c r="Q30" s="147">
        <f t="shared" si="9"/>
        <v>0</v>
      </c>
      <c r="R30" s="144">
        <f t="shared" si="9"/>
        <v>0</v>
      </c>
      <c r="S30" s="147">
        <f t="shared" si="9"/>
        <v>0</v>
      </c>
      <c r="T30" s="144">
        <f t="shared" si="9"/>
        <v>0</v>
      </c>
      <c r="U30" s="147">
        <f t="shared" si="9"/>
        <v>0</v>
      </c>
      <c r="V30" s="144">
        <f t="shared" si="9"/>
        <v>0</v>
      </c>
      <c r="W30" s="147">
        <f t="shared" si="9"/>
        <v>0</v>
      </c>
      <c r="X30" s="144">
        <f t="shared" si="9"/>
        <v>0</v>
      </c>
      <c r="Y30" s="147">
        <f t="shared" si="9"/>
        <v>0</v>
      </c>
      <c r="Z30" s="144">
        <f t="shared" si="9"/>
        <v>0</v>
      </c>
      <c r="AA30" s="147">
        <f t="shared" si="9"/>
        <v>0</v>
      </c>
      <c r="AB30" s="144">
        <f t="shared" si="9"/>
        <v>0</v>
      </c>
      <c r="AC30" s="147">
        <f t="shared" si="9"/>
        <v>0</v>
      </c>
      <c r="AD30" s="144">
        <f t="shared" si="9"/>
        <v>0</v>
      </c>
      <c r="AE30" s="147">
        <f t="shared" si="9"/>
        <v>0</v>
      </c>
      <c r="AF30" s="144">
        <f t="shared" si="9"/>
        <v>0</v>
      </c>
      <c r="AG30" s="147">
        <f t="shared" si="9"/>
        <v>0</v>
      </c>
      <c r="AH30" s="144">
        <f t="shared" si="9"/>
        <v>0</v>
      </c>
      <c r="AI30" s="147">
        <f t="shared" si="9"/>
        <v>0</v>
      </c>
      <c r="AJ30" s="144">
        <f t="shared" si="9"/>
        <v>0</v>
      </c>
      <c r="AK30" s="147">
        <f t="shared" si="9"/>
        <v>0</v>
      </c>
      <c r="AL30" s="144">
        <f t="shared" si="9"/>
        <v>0</v>
      </c>
      <c r="AM30" s="147">
        <f t="shared" si="9"/>
        <v>0</v>
      </c>
      <c r="AN30" s="144">
        <f t="shared" si="9"/>
        <v>0</v>
      </c>
      <c r="AO30" s="147">
        <f t="shared" si="9"/>
        <v>0</v>
      </c>
      <c r="AP30" s="144">
        <f t="shared" si="9"/>
        <v>0</v>
      </c>
      <c r="AQ30" s="147">
        <f t="shared" si="9"/>
        <v>0</v>
      </c>
      <c r="AR30" s="152">
        <f t="shared" si="9"/>
        <v>0</v>
      </c>
      <c r="AS30" s="156">
        <f t="shared" si="9"/>
        <v>0</v>
      </c>
    </row>
    <row r="31" spans="1:45" ht="15.95" hidden="1" customHeight="1" outlineLevel="2" x14ac:dyDescent="0.15">
      <c r="A31" s="307" t="s">
        <v>104</v>
      </c>
      <c r="B31" s="142">
        <v>1</v>
      </c>
      <c r="C31" s="143">
        <v>0</v>
      </c>
      <c r="D31" s="142">
        <v>0</v>
      </c>
      <c r="E31" s="143">
        <v>0</v>
      </c>
      <c r="F31" s="142">
        <v>0</v>
      </c>
      <c r="G31" s="143">
        <v>0</v>
      </c>
      <c r="H31" s="142">
        <v>0</v>
      </c>
      <c r="I31" s="143">
        <v>0</v>
      </c>
      <c r="J31" s="142">
        <v>0</v>
      </c>
      <c r="K31" s="143">
        <v>0</v>
      </c>
      <c r="L31" s="142">
        <v>0</v>
      </c>
      <c r="M31" s="143">
        <v>0</v>
      </c>
      <c r="N31" s="142">
        <v>0</v>
      </c>
      <c r="O31" s="143">
        <v>0</v>
      </c>
      <c r="P31" s="142">
        <v>0</v>
      </c>
      <c r="Q31" s="143">
        <v>0</v>
      </c>
      <c r="R31" s="142">
        <v>0</v>
      </c>
      <c r="S31" s="143">
        <v>0</v>
      </c>
      <c r="T31" s="142">
        <v>0</v>
      </c>
      <c r="U31" s="143">
        <v>0</v>
      </c>
      <c r="V31" s="142">
        <v>0</v>
      </c>
      <c r="W31" s="143">
        <v>0</v>
      </c>
      <c r="X31" s="142">
        <v>0</v>
      </c>
      <c r="Y31" s="143">
        <v>0</v>
      </c>
      <c r="Z31" s="142">
        <v>0</v>
      </c>
      <c r="AA31" s="143">
        <v>0</v>
      </c>
      <c r="AB31" s="142">
        <v>0</v>
      </c>
      <c r="AC31" s="143">
        <v>0</v>
      </c>
      <c r="AD31" s="142">
        <v>0</v>
      </c>
      <c r="AE31" s="143">
        <v>0</v>
      </c>
      <c r="AF31" s="142">
        <v>0</v>
      </c>
      <c r="AG31" s="143">
        <v>0</v>
      </c>
      <c r="AH31" s="142">
        <v>0</v>
      </c>
      <c r="AI31" s="143">
        <v>0</v>
      </c>
      <c r="AJ31" s="142">
        <v>0</v>
      </c>
      <c r="AK31" s="143">
        <v>0</v>
      </c>
      <c r="AL31" s="142">
        <v>0</v>
      </c>
      <c r="AM31" s="143">
        <v>0</v>
      </c>
      <c r="AN31" s="142">
        <v>0</v>
      </c>
      <c r="AO31" s="143">
        <v>0</v>
      </c>
      <c r="AP31" s="142">
        <v>0</v>
      </c>
      <c r="AQ31" s="143">
        <v>0</v>
      </c>
      <c r="AR31" s="151">
        <f t="shared" ref="AR31:AS33" si="10">IF(B31&lt;&gt;"-",SUM(B31,D31,F31,H31,J31,L31,N31,P31,R31,T31,V31,X31,Z31,AB31,AD31,AF31,AH31,AJ31,AL31,AN31,AP31),"-")</f>
        <v>1</v>
      </c>
      <c r="AS31" s="155">
        <f t="shared" si="10"/>
        <v>0</v>
      </c>
    </row>
    <row r="32" spans="1:45" ht="15.95" hidden="1" customHeight="1" outlineLevel="2" x14ac:dyDescent="0.15">
      <c r="A32" s="307" t="s">
        <v>105</v>
      </c>
      <c r="B32" s="142">
        <v>0</v>
      </c>
      <c r="C32" s="143">
        <v>0</v>
      </c>
      <c r="D32" s="142">
        <v>0</v>
      </c>
      <c r="E32" s="143">
        <v>0</v>
      </c>
      <c r="F32" s="142">
        <v>1</v>
      </c>
      <c r="G32" s="143">
        <v>0</v>
      </c>
      <c r="H32" s="142">
        <v>0</v>
      </c>
      <c r="I32" s="143">
        <v>0</v>
      </c>
      <c r="J32" s="142">
        <v>0</v>
      </c>
      <c r="K32" s="143">
        <v>0</v>
      </c>
      <c r="L32" s="142">
        <v>0</v>
      </c>
      <c r="M32" s="143">
        <v>0</v>
      </c>
      <c r="N32" s="142">
        <v>0</v>
      </c>
      <c r="O32" s="143">
        <v>0</v>
      </c>
      <c r="P32" s="142">
        <v>0</v>
      </c>
      <c r="Q32" s="143">
        <v>0</v>
      </c>
      <c r="R32" s="142">
        <v>0</v>
      </c>
      <c r="S32" s="143">
        <v>0</v>
      </c>
      <c r="T32" s="142">
        <v>0</v>
      </c>
      <c r="U32" s="143">
        <v>0</v>
      </c>
      <c r="V32" s="142">
        <v>0</v>
      </c>
      <c r="W32" s="143">
        <v>0</v>
      </c>
      <c r="X32" s="142">
        <v>0</v>
      </c>
      <c r="Y32" s="143">
        <v>0</v>
      </c>
      <c r="Z32" s="142">
        <v>0</v>
      </c>
      <c r="AA32" s="143">
        <v>0</v>
      </c>
      <c r="AB32" s="142">
        <v>0</v>
      </c>
      <c r="AC32" s="143">
        <v>0</v>
      </c>
      <c r="AD32" s="142">
        <v>0</v>
      </c>
      <c r="AE32" s="143">
        <v>0</v>
      </c>
      <c r="AF32" s="142">
        <v>0</v>
      </c>
      <c r="AG32" s="143">
        <v>0</v>
      </c>
      <c r="AH32" s="142">
        <v>0</v>
      </c>
      <c r="AI32" s="143">
        <v>0</v>
      </c>
      <c r="AJ32" s="142">
        <v>0</v>
      </c>
      <c r="AK32" s="143">
        <v>0</v>
      </c>
      <c r="AL32" s="142">
        <v>0</v>
      </c>
      <c r="AM32" s="143">
        <v>0</v>
      </c>
      <c r="AN32" s="142">
        <v>0</v>
      </c>
      <c r="AO32" s="143">
        <v>0</v>
      </c>
      <c r="AP32" s="142">
        <v>0</v>
      </c>
      <c r="AQ32" s="143">
        <v>0</v>
      </c>
      <c r="AR32" s="151">
        <f t="shared" si="10"/>
        <v>1</v>
      </c>
      <c r="AS32" s="155">
        <f t="shared" si="10"/>
        <v>0</v>
      </c>
    </row>
    <row r="33" spans="1:45" ht="15.95" hidden="1" customHeight="1" outlineLevel="2" x14ac:dyDescent="0.15">
      <c r="A33" s="307" t="s">
        <v>106</v>
      </c>
      <c r="B33" s="142">
        <v>0</v>
      </c>
      <c r="C33" s="143">
        <v>0</v>
      </c>
      <c r="D33" s="142">
        <v>0</v>
      </c>
      <c r="E33" s="143">
        <v>0</v>
      </c>
      <c r="F33" s="142">
        <v>0</v>
      </c>
      <c r="G33" s="143">
        <v>0</v>
      </c>
      <c r="H33" s="142">
        <v>0</v>
      </c>
      <c r="I33" s="143">
        <v>0</v>
      </c>
      <c r="J33" s="142">
        <v>0</v>
      </c>
      <c r="K33" s="143">
        <v>0</v>
      </c>
      <c r="L33" s="142">
        <v>0</v>
      </c>
      <c r="M33" s="143">
        <v>0</v>
      </c>
      <c r="N33" s="142">
        <v>1</v>
      </c>
      <c r="O33" s="143">
        <v>0</v>
      </c>
      <c r="P33" s="142">
        <v>0</v>
      </c>
      <c r="Q33" s="143">
        <v>0</v>
      </c>
      <c r="R33" s="142">
        <v>0</v>
      </c>
      <c r="S33" s="143">
        <v>0</v>
      </c>
      <c r="T33" s="142">
        <v>0</v>
      </c>
      <c r="U33" s="143">
        <v>0</v>
      </c>
      <c r="V33" s="142">
        <v>0</v>
      </c>
      <c r="W33" s="143">
        <v>0</v>
      </c>
      <c r="X33" s="142">
        <v>0</v>
      </c>
      <c r="Y33" s="143">
        <v>0</v>
      </c>
      <c r="Z33" s="142">
        <v>0</v>
      </c>
      <c r="AA33" s="143">
        <v>0</v>
      </c>
      <c r="AB33" s="142">
        <v>0</v>
      </c>
      <c r="AC33" s="143">
        <v>0</v>
      </c>
      <c r="AD33" s="142">
        <v>0</v>
      </c>
      <c r="AE33" s="143">
        <v>0</v>
      </c>
      <c r="AF33" s="142">
        <v>0</v>
      </c>
      <c r="AG33" s="143">
        <v>0</v>
      </c>
      <c r="AH33" s="142">
        <v>0</v>
      </c>
      <c r="AI33" s="143">
        <v>0</v>
      </c>
      <c r="AJ33" s="142">
        <v>0</v>
      </c>
      <c r="AK33" s="143">
        <v>0</v>
      </c>
      <c r="AL33" s="142">
        <v>1</v>
      </c>
      <c r="AM33" s="143">
        <v>0</v>
      </c>
      <c r="AN33" s="142">
        <v>0</v>
      </c>
      <c r="AO33" s="143">
        <v>0</v>
      </c>
      <c r="AP33" s="142">
        <v>0</v>
      </c>
      <c r="AQ33" s="143">
        <v>0</v>
      </c>
      <c r="AR33" s="151">
        <f t="shared" si="10"/>
        <v>2</v>
      </c>
      <c r="AS33" s="155">
        <f t="shared" si="10"/>
        <v>0</v>
      </c>
    </row>
    <row r="34" spans="1:45" ht="15.95" customHeight="1" outlineLevel="1" collapsed="1" x14ac:dyDescent="0.15">
      <c r="A34" s="308" t="s">
        <v>107</v>
      </c>
      <c r="B34" s="144">
        <f>IF(B31&lt;&gt;"-",SUM(B31:B33),"-")</f>
        <v>1</v>
      </c>
      <c r="C34" s="147">
        <f t="shared" ref="C34:AS34" si="11">IF(C31&lt;&gt;"-",SUM(C31:C33),"-")</f>
        <v>0</v>
      </c>
      <c r="D34" s="144">
        <f t="shared" si="11"/>
        <v>0</v>
      </c>
      <c r="E34" s="147">
        <f t="shared" si="11"/>
        <v>0</v>
      </c>
      <c r="F34" s="144">
        <f t="shared" si="11"/>
        <v>1</v>
      </c>
      <c r="G34" s="147">
        <f t="shared" si="11"/>
        <v>0</v>
      </c>
      <c r="H34" s="144">
        <f t="shared" si="11"/>
        <v>0</v>
      </c>
      <c r="I34" s="147">
        <f t="shared" si="11"/>
        <v>0</v>
      </c>
      <c r="J34" s="144">
        <f t="shared" si="11"/>
        <v>0</v>
      </c>
      <c r="K34" s="147">
        <f t="shared" si="11"/>
        <v>0</v>
      </c>
      <c r="L34" s="144">
        <f t="shared" si="11"/>
        <v>0</v>
      </c>
      <c r="M34" s="147">
        <f t="shared" si="11"/>
        <v>0</v>
      </c>
      <c r="N34" s="144">
        <f t="shared" si="11"/>
        <v>1</v>
      </c>
      <c r="O34" s="147">
        <f t="shared" si="11"/>
        <v>0</v>
      </c>
      <c r="P34" s="144">
        <f t="shared" si="11"/>
        <v>0</v>
      </c>
      <c r="Q34" s="147">
        <f t="shared" si="11"/>
        <v>0</v>
      </c>
      <c r="R34" s="144">
        <f t="shared" si="11"/>
        <v>0</v>
      </c>
      <c r="S34" s="147">
        <f t="shared" si="11"/>
        <v>0</v>
      </c>
      <c r="T34" s="144">
        <f t="shared" si="11"/>
        <v>0</v>
      </c>
      <c r="U34" s="147">
        <f t="shared" si="11"/>
        <v>0</v>
      </c>
      <c r="V34" s="144">
        <f t="shared" si="11"/>
        <v>0</v>
      </c>
      <c r="W34" s="147">
        <f t="shared" si="11"/>
        <v>0</v>
      </c>
      <c r="X34" s="144">
        <f t="shared" si="11"/>
        <v>0</v>
      </c>
      <c r="Y34" s="147">
        <f t="shared" si="11"/>
        <v>0</v>
      </c>
      <c r="Z34" s="144">
        <f t="shared" si="11"/>
        <v>0</v>
      </c>
      <c r="AA34" s="147">
        <f t="shared" si="11"/>
        <v>0</v>
      </c>
      <c r="AB34" s="144">
        <f t="shared" si="11"/>
        <v>0</v>
      </c>
      <c r="AC34" s="147">
        <f t="shared" si="11"/>
        <v>0</v>
      </c>
      <c r="AD34" s="144">
        <f t="shared" si="11"/>
        <v>0</v>
      </c>
      <c r="AE34" s="147">
        <f t="shared" si="11"/>
        <v>0</v>
      </c>
      <c r="AF34" s="144">
        <f t="shared" si="11"/>
        <v>0</v>
      </c>
      <c r="AG34" s="147">
        <f t="shared" si="11"/>
        <v>0</v>
      </c>
      <c r="AH34" s="144">
        <f t="shared" si="11"/>
        <v>0</v>
      </c>
      <c r="AI34" s="147">
        <f t="shared" si="11"/>
        <v>0</v>
      </c>
      <c r="AJ34" s="144">
        <f t="shared" si="11"/>
        <v>0</v>
      </c>
      <c r="AK34" s="147">
        <f t="shared" si="11"/>
        <v>0</v>
      </c>
      <c r="AL34" s="144">
        <f t="shared" si="11"/>
        <v>1</v>
      </c>
      <c r="AM34" s="147">
        <f t="shared" si="11"/>
        <v>0</v>
      </c>
      <c r="AN34" s="144">
        <f t="shared" si="11"/>
        <v>0</v>
      </c>
      <c r="AO34" s="147">
        <f t="shared" si="11"/>
        <v>0</v>
      </c>
      <c r="AP34" s="144">
        <f t="shared" si="11"/>
        <v>0</v>
      </c>
      <c r="AQ34" s="147">
        <f t="shared" si="11"/>
        <v>0</v>
      </c>
      <c r="AR34" s="152">
        <f t="shared" si="11"/>
        <v>4</v>
      </c>
      <c r="AS34" s="156">
        <f t="shared" si="11"/>
        <v>0</v>
      </c>
    </row>
    <row r="35" spans="1:45" ht="15.95" hidden="1" customHeight="1" outlineLevel="2" x14ac:dyDescent="0.15">
      <c r="A35" s="307" t="s">
        <v>108</v>
      </c>
      <c r="B35" s="142">
        <v>0</v>
      </c>
      <c r="C35" s="143">
        <v>0</v>
      </c>
      <c r="D35" s="142">
        <v>0</v>
      </c>
      <c r="E35" s="143">
        <v>0</v>
      </c>
      <c r="F35" s="142">
        <v>0</v>
      </c>
      <c r="G35" s="143">
        <v>0</v>
      </c>
      <c r="H35" s="142">
        <v>0</v>
      </c>
      <c r="I35" s="143">
        <v>0</v>
      </c>
      <c r="J35" s="142">
        <v>0</v>
      </c>
      <c r="K35" s="143">
        <v>0</v>
      </c>
      <c r="L35" s="142">
        <v>0</v>
      </c>
      <c r="M35" s="143">
        <v>0</v>
      </c>
      <c r="N35" s="142">
        <v>1</v>
      </c>
      <c r="O35" s="143">
        <v>0</v>
      </c>
      <c r="P35" s="142">
        <v>0</v>
      </c>
      <c r="Q35" s="143">
        <v>0</v>
      </c>
      <c r="R35" s="142">
        <v>0</v>
      </c>
      <c r="S35" s="143">
        <v>0</v>
      </c>
      <c r="T35" s="142">
        <v>0</v>
      </c>
      <c r="U35" s="143">
        <v>0</v>
      </c>
      <c r="V35" s="142">
        <v>0</v>
      </c>
      <c r="W35" s="143">
        <v>0</v>
      </c>
      <c r="X35" s="142">
        <v>0</v>
      </c>
      <c r="Y35" s="143">
        <v>0</v>
      </c>
      <c r="Z35" s="142">
        <v>0</v>
      </c>
      <c r="AA35" s="143">
        <v>0</v>
      </c>
      <c r="AB35" s="142">
        <v>0</v>
      </c>
      <c r="AC35" s="143">
        <v>0</v>
      </c>
      <c r="AD35" s="142">
        <v>0</v>
      </c>
      <c r="AE35" s="143">
        <v>0</v>
      </c>
      <c r="AF35" s="142">
        <v>0</v>
      </c>
      <c r="AG35" s="143">
        <v>0</v>
      </c>
      <c r="AH35" s="142">
        <v>0</v>
      </c>
      <c r="AI35" s="143">
        <v>0</v>
      </c>
      <c r="AJ35" s="142">
        <v>0</v>
      </c>
      <c r="AK35" s="143">
        <v>0</v>
      </c>
      <c r="AL35" s="142">
        <v>0</v>
      </c>
      <c r="AM35" s="143">
        <v>0</v>
      </c>
      <c r="AN35" s="142">
        <v>0</v>
      </c>
      <c r="AO35" s="143">
        <v>0</v>
      </c>
      <c r="AP35" s="142">
        <v>0</v>
      </c>
      <c r="AQ35" s="143">
        <v>0</v>
      </c>
      <c r="AR35" s="151">
        <f t="shared" ref="AR35:AS37" si="12">IF(B35&lt;&gt;"-",SUM(B35,D35,F35,H35,J35,L35,N35,P35,R35,T35,V35,X35,Z35,AB35,AD35,AF35,AH35,AJ35,AL35,AN35,AP35),"-")</f>
        <v>1</v>
      </c>
      <c r="AS35" s="155">
        <f t="shared" si="12"/>
        <v>0</v>
      </c>
    </row>
    <row r="36" spans="1:45" ht="15.95" hidden="1" customHeight="1" outlineLevel="2" x14ac:dyDescent="0.15">
      <c r="A36" s="307" t="s">
        <v>109</v>
      </c>
      <c r="B36" s="142">
        <v>0</v>
      </c>
      <c r="C36" s="143">
        <v>0</v>
      </c>
      <c r="D36" s="142">
        <v>0</v>
      </c>
      <c r="E36" s="143">
        <v>0</v>
      </c>
      <c r="F36" s="142">
        <v>0</v>
      </c>
      <c r="G36" s="143">
        <v>0</v>
      </c>
      <c r="H36" s="142">
        <v>0</v>
      </c>
      <c r="I36" s="143">
        <v>0</v>
      </c>
      <c r="J36" s="142">
        <v>0</v>
      </c>
      <c r="K36" s="143">
        <v>0</v>
      </c>
      <c r="L36" s="142">
        <v>0</v>
      </c>
      <c r="M36" s="143">
        <v>0</v>
      </c>
      <c r="N36" s="142">
        <v>0</v>
      </c>
      <c r="O36" s="143">
        <v>0</v>
      </c>
      <c r="P36" s="142">
        <v>0</v>
      </c>
      <c r="Q36" s="143">
        <v>0</v>
      </c>
      <c r="R36" s="142">
        <v>0</v>
      </c>
      <c r="S36" s="143">
        <v>0</v>
      </c>
      <c r="T36" s="142">
        <v>0</v>
      </c>
      <c r="U36" s="143">
        <v>0</v>
      </c>
      <c r="V36" s="142">
        <v>0</v>
      </c>
      <c r="W36" s="143">
        <v>0</v>
      </c>
      <c r="X36" s="142">
        <v>0</v>
      </c>
      <c r="Y36" s="143">
        <v>0</v>
      </c>
      <c r="Z36" s="142">
        <v>0</v>
      </c>
      <c r="AA36" s="143">
        <v>0</v>
      </c>
      <c r="AB36" s="142">
        <v>0</v>
      </c>
      <c r="AC36" s="143">
        <v>0</v>
      </c>
      <c r="AD36" s="142">
        <v>0</v>
      </c>
      <c r="AE36" s="143">
        <v>0</v>
      </c>
      <c r="AF36" s="142">
        <v>0</v>
      </c>
      <c r="AG36" s="143">
        <v>0</v>
      </c>
      <c r="AH36" s="142">
        <v>0</v>
      </c>
      <c r="AI36" s="143">
        <v>0</v>
      </c>
      <c r="AJ36" s="142">
        <v>0</v>
      </c>
      <c r="AK36" s="143">
        <v>0</v>
      </c>
      <c r="AL36" s="142">
        <v>0</v>
      </c>
      <c r="AM36" s="143">
        <v>0</v>
      </c>
      <c r="AN36" s="142">
        <v>0</v>
      </c>
      <c r="AO36" s="143">
        <v>0</v>
      </c>
      <c r="AP36" s="142">
        <v>0</v>
      </c>
      <c r="AQ36" s="143">
        <v>0</v>
      </c>
      <c r="AR36" s="151">
        <f t="shared" si="12"/>
        <v>0</v>
      </c>
      <c r="AS36" s="155">
        <f t="shared" si="12"/>
        <v>0</v>
      </c>
    </row>
    <row r="37" spans="1:45" ht="15.95" hidden="1" customHeight="1" outlineLevel="2" x14ac:dyDescent="0.15">
      <c r="A37" s="307" t="s">
        <v>110</v>
      </c>
      <c r="B37" s="142">
        <v>0</v>
      </c>
      <c r="C37" s="143">
        <v>0</v>
      </c>
      <c r="D37" s="142">
        <v>0</v>
      </c>
      <c r="E37" s="143">
        <v>0</v>
      </c>
      <c r="F37" s="142">
        <v>0</v>
      </c>
      <c r="G37" s="143">
        <v>0</v>
      </c>
      <c r="H37" s="142">
        <v>0</v>
      </c>
      <c r="I37" s="143">
        <v>0</v>
      </c>
      <c r="J37" s="142">
        <v>0</v>
      </c>
      <c r="K37" s="143">
        <v>0</v>
      </c>
      <c r="L37" s="142">
        <v>0</v>
      </c>
      <c r="M37" s="143">
        <v>0</v>
      </c>
      <c r="N37" s="142">
        <v>0</v>
      </c>
      <c r="O37" s="143">
        <v>0</v>
      </c>
      <c r="P37" s="142">
        <v>0</v>
      </c>
      <c r="Q37" s="143">
        <v>0</v>
      </c>
      <c r="R37" s="142">
        <v>0</v>
      </c>
      <c r="S37" s="143">
        <v>0</v>
      </c>
      <c r="T37" s="142">
        <v>0</v>
      </c>
      <c r="U37" s="143">
        <v>0</v>
      </c>
      <c r="V37" s="142">
        <v>0</v>
      </c>
      <c r="W37" s="143">
        <v>0</v>
      </c>
      <c r="X37" s="142">
        <v>0</v>
      </c>
      <c r="Y37" s="143">
        <v>0</v>
      </c>
      <c r="Z37" s="142">
        <v>0</v>
      </c>
      <c r="AA37" s="143">
        <v>0</v>
      </c>
      <c r="AB37" s="142">
        <v>0</v>
      </c>
      <c r="AC37" s="143">
        <v>0</v>
      </c>
      <c r="AD37" s="142">
        <v>0</v>
      </c>
      <c r="AE37" s="143">
        <v>0</v>
      </c>
      <c r="AF37" s="142">
        <v>0</v>
      </c>
      <c r="AG37" s="143">
        <v>0</v>
      </c>
      <c r="AH37" s="142">
        <v>0</v>
      </c>
      <c r="AI37" s="143">
        <v>0</v>
      </c>
      <c r="AJ37" s="142">
        <v>0</v>
      </c>
      <c r="AK37" s="143">
        <v>0</v>
      </c>
      <c r="AL37" s="142">
        <v>0</v>
      </c>
      <c r="AM37" s="143">
        <v>0</v>
      </c>
      <c r="AN37" s="142">
        <v>0</v>
      </c>
      <c r="AO37" s="143">
        <v>0</v>
      </c>
      <c r="AP37" s="142">
        <v>0</v>
      </c>
      <c r="AQ37" s="143">
        <v>0</v>
      </c>
      <c r="AR37" s="151">
        <f t="shared" si="12"/>
        <v>0</v>
      </c>
      <c r="AS37" s="155">
        <f t="shared" si="12"/>
        <v>0</v>
      </c>
    </row>
    <row r="38" spans="1:45" ht="15.95" customHeight="1" outlineLevel="1" collapsed="1" x14ac:dyDescent="0.15">
      <c r="A38" s="308" t="s">
        <v>111</v>
      </c>
      <c r="B38" s="144">
        <f t="shared" ref="B38:AS38" si="13">IF(B35&lt;&gt;"-",SUM(B35:B37),"-")</f>
        <v>0</v>
      </c>
      <c r="C38" s="147">
        <f t="shared" si="13"/>
        <v>0</v>
      </c>
      <c r="D38" s="144">
        <f t="shared" si="13"/>
        <v>0</v>
      </c>
      <c r="E38" s="147">
        <f t="shared" si="13"/>
        <v>0</v>
      </c>
      <c r="F38" s="144">
        <f t="shared" si="13"/>
        <v>0</v>
      </c>
      <c r="G38" s="147">
        <f t="shared" si="13"/>
        <v>0</v>
      </c>
      <c r="H38" s="144">
        <f t="shared" si="13"/>
        <v>0</v>
      </c>
      <c r="I38" s="147">
        <f t="shared" si="13"/>
        <v>0</v>
      </c>
      <c r="J38" s="144">
        <f t="shared" si="13"/>
        <v>0</v>
      </c>
      <c r="K38" s="147">
        <f t="shared" si="13"/>
        <v>0</v>
      </c>
      <c r="L38" s="144">
        <f t="shared" si="13"/>
        <v>0</v>
      </c>
      <c r="M38" s="147">
        <f t="shared" si="13"/>
        <v>0</v>
      </c>
      <c r="N38" s="144">
        <f t="shared" si="13"/>
        <v>1</v>
      </c>
      <c r="O38" s="147">
        <f t="shared" si="13"/>
        <v>0</v>
      </c>
      <c r="P38" s="144">
        <f t="shared" si="13"/>
        <v>0</v>
      </c>
      <c r="Q38" s="147">
        <f t="shared" si="13"/>
        <v>0</v>
      </c>
      <c r="R38" s="144">
        <f t="shared" si="13"/>
        <v>0</v>
      </c>
      <c r="S38" s="147">
        <f t="shared" si="13"/>
        <v>0</v>
      </c>
      <c r="T38" s="144">
        <f t="shared" si="13"/>
        <v>0</v>
      </c>
      <c r="U38" s="147">
        <f t="shared" si="13"/>
        <v>0</v>
      </c>
      <c r="V38" s="144">
        <f t="shared" si="13"/>
        <v>0</v>
      </c>
      <c r="W38" s="147">
        <f t="shared" si="13"/>
        <v>0</v>
      </c>
      <c r="X38" s="144">
        <f t="shared" si="13"/>
        <v>0</v>
      </c>
      <c r="Y38" s="147">
        <f t="shared" si="13"/>
        <v>0</v>
      </c>
      <c r="Z38" s="144">
        <f t="shared" si="13"/>
        <v>0</v>
      </c>
      <c r="AA38" s="147">
        <f t="shared" si="13"/>
        <v>0</v>
      </c>
      <c r="AB38" s="144">
        <f t="shared" si="13"/>
        <v>0</v>
      </c>
      <c r="AC38" s="147">
        <f t="shared" si="13"/>
        <v>0</v>
      </c>
      <c r="AD38" s="144">
        <f t="shared" si="13"/>
        <v>0</v>
      </c>
      <c r="AE38" s="147">
        <f t="shared" si="13"/>
        <v>0</v>
      </c>
      <c r="AF38" s="144">
        <f t="shared" si="13"/>
        <v>0</v>
      </c>
      <c r="AG38" s="147">
        <f t="shared" si="13"/>
        <v>0</v>
      </c>
      <c r="AH38" s="144">
        <f t="shared" si="13"/>
        <v>0</v>
      </c>
      <c r="AI38" s="147">
        <f t="shared" si="13"/>
        <v>0</v>
      </c>
      <c r="AJ38" s="144">
        <f t="shared" si="13"/>
        <v>0</v>
      </c>
      <c r="AK38" s="147">
        <f t="shared" si="13"/>
        <v>0</v>
      </c>
      <c r="AL38" s="144">
        <f t="shared" si="13"/>
        <v>0</v>
      </c>
      <c r="AM38" s="147">
        <f t="shared" si="13"/>
        <v>0</v>
      </c>
      <c r="AN38" s="144">
        <f t="shared" si="13"/>
        <v>0</v>
      </c>
      <c r="AO38" s="147">
        <f t="shared" si="13"/>
        <v>0</v>
      </c>
      <c r="AP38" s="144">
        <f t="shared" si="13"/>
        <v>0</v>
      </c>
      <c r="AQ38" s="147">
        <f t="shared" si="13"/>
        <v>0</v>
      </c>
      <c r="AR38" s="152">
        <f t="shared" si="13"/>
        <v>1</v>
      </c>
      <c r="AS38" s="156">
        <f t="shared" si="13"/>
        <v>0</v>
      </c>
    </row>
    <row r="39" spans="1:45" ht="15.95" hidden="1" customHeight="1" outlineLevel="2" x14ac:dyDescent="0.15">
      <c r="A39" s="307" t="s">
        <v>112</v>
      </c>
      <c r="B39" s="142">
        <v>0</v>
      </c>
      <c r="C39" s="143">
        <v>0</v>
      </c>
      <c r="D39" s="142">
        <v>0</v>
      </c>
      <c r="E39" s="143">
        <v>0</v>
      </c>
      <c r="F39" s="142">
        <v>0</v>
      </c>
      <c r="G39" s="143">
        <v>0</v>
      </c>
      <c r="H39" s="142">
        <v>0</v>
      </c>
      <c r="I39" s="143">
        <v>0</v>
      </c>
      <c r="J39" s="142">
        <v>0</v>
      </c>
      <c r="K39" s="143">
        <v>0</v>
      </c>
      <c r="L39" s="142">
        <v>0</v>
      </c>
      <c r="M39" s="143">
        <v>0</v>
      </c>
      <c r="N39" s="142">
        <v>2</v>
      </c>
      <c r="O39" s="143">
        <v>0</v>
      </c>
      <c r="P39" s="142">
        <v>0</v>
      </c>
      <c r="Q39" s="143">
        <v>0</v>
      </c>
      <c r="R39" s="142">
        <v>0</v>
      </c>
      <c r="S39" s="143">
        <v>0</v>
      </c>
      <c r="T39" s="142">
        <v>0</v>
      </c>
      <c r="U39" s="143">
        <v>0</v>
      </c>
      <c r="V39" s="142">
        <v>0</v>
      </c>
      <c r="W39" s="143">
        <v>0</v>
      </c>
      <c r="X39" s="142">
        <v>0</v>
      </c>
      <c r="Y39" s="143">
        <v>0</v>
      </c>
      <c r="Z39" s="142">
        <v>0</v>
      </c>
      <c r="AA39" s="143">
        <v>0</v>
      </c>
      <c r="AB39" s="142">
        <v>0</v>
      </c>
      <c r="AC39" s="143">
        <v>0</v>
      </c>
      <c r="AD39" s="142">
        <v>0</v>
      </c>
      <c r="AE39" s="143">
        <v>0</v>
      </c>
      <c r="AF39" s="142">
        <v>0</v>
      </c>
      <c r="AG39" s="143">
        <v>0</v>
      </c>
      <c r="AH39" s="142">
        <v>0</v>
      </c>
      <c r="AI39" s="143">
        <v>0</v>
      </c>
      <c r="AJ39" s="142">
        <v>0</v>
      </c>
      <c r="AK39" s="143">
        <v>0</v>
      </c>
      <c r="AL39" s="142">
        <v>0</v>
      </c>
      <c r="AM39" s="143">
        <v>0</v>
      </c>
      <c r="AN39" s="142">
        <v>0</v>
      </c>
      <c r="AO39" s="143">
        <v>0</v>
      </c>
      <c r="AP39" s="142">
        <v>0</v>
      </c>
      <c r="AQ39" s="143">
        <v>0</v>
      </c>
      <c r="AR39" s="151">
        <f t="shared" ref="AR39:AS48" si="14">IF(B39&lt;&gt;"-",SUM(B39,D39,F39,H39,J39,L39,N39,P39,R39,T39,V39,X39,Z39,AB39,AD39,AF39,AH39,AJ39,AL39,AN39,AP39),"-")</f>
        <v>2</v>
      </c>
      <c r="AS39" s="155">
        <f t="shared" si="14"/>
        <v>0</v>
      </c>
    </row>
    <row r="40" spans="1:45" ht="15.95" hidden="1" customHeight="1" outlineLevel="2" x14ac:dyDescent="0.15">
      <c r="A40" s="307" t="s">
        <v>113</v>
      </c>
      <c r="B40" s="142">
        <v>0</v>
      </c>
      <c r="C40" s="143">
        <v>0</v>
      </c>
      <c r="D40" s="142">
        <v>0</v>
      </c>
      <c r="E40" s="143">
        <v>0</v>
      </c>
      <c r="F40" s="142">
        <v>0</v>
      </c>
      <c r="G40" s="143">
        <v>0</v>
      </c>
      <c r="H40" s="142">
        <v>0</v>
      </c>
      <c r="I40" s="143">
        <v>0</v>
      </c>
      <c r="J40" s="142">
        <v>0</v>
      </c>
      <c r="K40" s="143">
        <v>0</v>
      </c>
      <c r="L40" s="142">
        <v>0</v>
      </c>
      <c r="M40" s="143">
        <v>0</v>
      </c>
      <c r="N40" s="142">
        <v>0</v>
      </c>
      <c r="O40" s="143">
        <v>0</v>
      </c>
      <c r="P40" s="142">
        <v>0</v>
      </c>
      <c r="Q40" s="143">
        <v>0</v>
      </c>
      <c r="R40" s="142">
        <v>0</v>
      </c>
      <c r="S40" s="143">
        <v>0</v>
      </c>
      <c r="T40" s="142">
        <v>0</v>
      </c>
      <c r="U40" s="143">
        <v>0</v>
      </c>
      <c r="V40" s="142">
        <v>0</v>
      </c>
      <c r="W40" s="143">
        <v>0</v>
      </c>
      <c r="X40" s="142">
        <v>0</v>
      </c>
      <c r="Y40" s="143">
        <v>0</v>
      </c>
      <c r="Z40" s="142">
        <v>0</v>
      </c>
      <c r="AA40" s="143">
        <v>0</v>
      </c>
      <c r="AB40" s="142">
        <v>0</v>
      </c>
      <c r="AC40" s="143">
        <v>0</v>
      </c>
      <c r="AD40" s="142">
        <v>0</v>
      </c>
      <c r="AE40" s="143">
        <v>0</v>
      </c>
      <c r="AF40" s="142">
        <v>0</v>
      </c>
      <c r="AG40" s="143">
        <v>0</v>
      </c>
      <c r="AH40" s="142">
        <v>0</v>
      </c>
      <c r="AI40" s="143">
        <v>0</v>
      </c>
      <c r="AJ40" s="142">
        <v>0</v>
      </c>
      <c r="AK40" s="143">
        <v>0</v>
      </c>
      <c r="AL40" s="142">
        <v>0</v>
      </c>
      <c r="AM40" s="143">
        <v>0</v>
      </c>
      <c r="AN40" s="142">
        <v>0</v>
      </c>
      <c r="AO40" s="143">
        <v>0</v>
      </c>
      <c r="AP40" s="142">
        <v>0</v>
      </c>
      <c r="AQ40" s="143">
        <v>0</v>
      </c>
      <c r="AR40" s="151">
        <f t="shared" si="14"/>
        <v>0</v>
      </c>
      <c r="AS40" s="155">
        <f t="shared" si="14"/>
        <v>0</v>
      </c>
    </row>
    <row r="41" spans="1:45" ht="15.95" hidden="1" customHeight="1" outlineLevel="2" x14ac:dyDescent="0.15">
      <c r="A41" s="307" t="s">
        <v>114</v>
      </c>
      <c r="B41" s="142">
        <v>0</v>
      </c>
      <c r="C41" s="143">
        <v>0</v>
      </c>
      <c r="D41" s="142">
        <v>0</v>
      </c>
      <c r="E41" s="143">
        <v>0</v>
      </c>
      <c r="F41" s="142">
        <v>0</v>
      </c>
      <c r="G41" s="143">
        <v>0</v>
      </c>
      <c r="H41" s="142">
        <v>0</v>
      </c>
      <c r="I41" s="143">
        <v>0</v>
      </c>
      <c r="J41" s="142">
        <v>0</v>
      </c>
      <c r="K41" s="143">
        <v>0</v>
      </c>
      <c r="L41" s="142">
        <v>0</v>
      </c>
      <c r="M41" s="143">
        <v>0</v>
      </c>
      <c r="N41" s="142">
        <v>0</v>
      </c>
      <c r="O41" s="143">
        <v>0</v>
      </c>
      <c r="P41" s="142">
        <v>0</v>
      </c>
      <c r="Q41" s="143">
        <v>0</v>
      </c>
      <c r="R41" s="142">
        <v>0</v>
      </c>
      <c r="S41" s="143">
        <v>0</v>
      </c>
      <c r="T41" s="142">
        <v>0</v>
      </c>
      <c r="U41" s="143">
        <v>0</v>
      </c>
      <c r="V41" s="142">
        <v>0</v>
      </c>
      <c r="W41" s="143">
        <v>0</v>
      </c>
      <c r="X41" s="142">
        <v>0</v>
      </c>
      <c r="Y41" s="143">
        <v>0</v>
      </c>
      <c r="Z41" s="142">
        <v>0</v>
      </c>
      <c r="AA41" s="143">
        <v>0</v>
      </c>
      <c r="AB41" s="142">
        <v>0</v>
      </c>
      <c r="AC41" s="143">
        <v>0</v>
      </c>
      <c r="AD41" s="142">
        <v>0</v>
      </c>
      <c r="AE41" s="143">
        <v>0</v>
      </c>
      <c r="AF41" s="142">
        <v>0</v>
      </c>
      <c r="AG41" s="143">
        <v>0</v>
      </c>
      <c r="AH41" s="142">
        <v>0</v>
      </c>
      <c r="AI41" s="143">
        <v>0</v>
      </c>
      <c r="AJ41" s="142">
        <v>0</v>
      </c>
      <c r="AK41" s="143">
        <v>0</v>
      </c>
      <c r="AL41" s="142">
        <v>0</v>
      </c>
      <c r="AM41" s="143">
        <v>0</v>
      </c>
      <c r="AN41" s="142">
        <v>0</v>
      </c>
      <c r="AO41" s="143">
        <v>0</v>
      </c>
      <c r="AP41" s="142">
        <v>0</v>
      </c>
      <c r="AQ41" s="143">
        <v>0</v>
      </c>
      <c r="AR41" s="151">
        <f t="shared" si="14"/>
        <v>0</v>
      </c>
      <c r="AS41" s="155">
        <f t="shared" si="14"/>
        <v>0</v>
      </c>
    </row>
    <row r="42" spans="1:45" ht="15.95" hidden="1" customHeight="1" outlineLevel="2" x14ac:dyDescent="0.15">
      <c r="A42" s="307" t="s">
        <v>115</v>
      </c>
      <c r="B42" s="142">
        <v>0</v>
      </c>
      <c r="C42" s="143">
        <v>0</v>
      </c>
      <c r="D42" s="142">
        <v>0</v>
      </c>
      <c r="E42" s="143">
        <v>0</v>
      </c>
      <c r="F42" s="142">
        <v>0</v>
      </c>
      <c r="G42" s="143">
        <v>0</v>
      </c>
      <c r="H42" s="142">
        <v>0</v>
      </c>
      <c r="I42" s="143">
        <v>0</v>
      </c>
      <c r="J42" s="142">
        <v>0</v>
      </c>
      <c r="K42" s="143">
        <v>0</v>
      </c>
      <c r="L42" s="142">
        <v>0</v>
      </c>
      <c r="M42" s="143">
        <v>0</v>
      </c>
      <c r="N42" s="142">
        <v>0</v>
      </c>
      <c r="O42" s="143">
        <v>0</v>
      </c>
      <c r="P42" s="142">
        <v>0</v>
      </c>
      <c r="Q42" s="143">
        <v>0</v>
      </c>
      <c r="R42" s="142">
        <v>0</v>
      </c>
      <c r="S42" s="143">
        <v>0</v>
      </c>
      <c r="T42" s="142">
        <v>0</v>
      </c>
      <c r="U42" s="143">
        <v>0</v>
      </c>
      <c r="V42" s="142">
        <v>0</v>
      </c>
      <c r="W42" s="143">
        <v>0</v>
      </c>
      <c r="X42" s="142">
        <v>0</v>
      </c>
      <c r="Y42" s="143">
        <v>0</v>
      </c>
      <c r="Z42" s="142">
        <v>0</v>
      </c>
      <c r="AA42" s="143">
        <v>0</v>
      </c>
      <c r="AB42" s="142">
        <v>0</v>
      </c>
      <c r="AC42" s="143">
        <v>0</v>
      </c>
      <c r="AD42" s="142">
        <v>0</v>
      </c>
      <c r="AE42" s="143">
        <v>0</v>
      </c>
      <c r="AF42" s="142">
        <v>0</v>
      </c>
      <c r="AG42" s="143">
        <v>0</v>
      </c>
      <c r="AH42" s="142">
        <v>0</v>
      </c>
      <c r="AI42" s="143">
        <v>0</v>
      </c>
      <c r="AJ42" s="142">
        <v>0</v>
      </c>
      <c r="AK42" s="143">
        <v>0</v>
      </c>
      <c r="AL42" s="142">
        <v>0</v>
      </c>
      <c r="AM42" s="143">
        <v>0</v>
      </c>
      <c r="AN42" s="142">
        <v>0</v>
      </c>
      <c r="AO42" s="143">
        <v>0</v>
      </c>
      <c r="AP42" s="142">
        <v>0</v>
      </c>
      <c r="AQ42" s="143">
        <v>0</v>
      </c>
      <c r="AR42" s="151">
        <f t="shared" si="14"/>
        <v>0</v>
      </c>
      <c r="AS42" s="155">
        <f t="shared" si="14"/>
        <v>0</v>
      </c>
    </row>
    <row r="43" spans="1:45" ht="15.95" hidden="1" customHeight="1" outlineLevel="2" x14ac:dyDescent="0.15">
      <c r="A43" s="307" t="s">
        <v>116</v>
      </c>
      <c r="B43" s="142">
        <v>0</v>
      </c>
      <c r="C43" s="143">
        <v>0</v>
      </c>
      <c r="D43" s="142">
        <v>2</v>
      </c>
      <c r="E43" s="143">
        <v>0</v>
      </c>
      <c r="F43" s="142">
        <v>1</v>
      </c>
      <c r="G43" s="143">
        <v>0</v>
      </c>
      <c r="H43" s="142">
        <v>0</v>
      </c>
      <c r="I43" s="143">
        <v>0</v>
      </c>
      <c r="J43" s="142">
        <v>0</v>
      </c>
      <c r="K43" s="143">
        <v>0</v>
      </c>
      <c r="L43" s="142">
        <v>1</v>
      </c>
      <c r="M43" s="143">
        <v>0</v>
      </c>
      <c r="N43" s="142">
        <v>1</v>
      </c>
      <c r="O43" s="143">
        <v>0</v>
      </c>
      <c r="P43" s="142">
        <v>0</v>
      </c>
      <c r="Q43" s="143">
        <v>0</v>
      </c>
      <c r="R43" s="142">
        <v>0</v>
      </c>
      <c r="S43" s="143">
        <v>0</v>
      </c>
      <c r="T43" s="142">
        <v>0</v>
      </c>
      <c r="U43" s="143">
        <v>0</v>
      </c>
      <c r="V43" s="142">
        <v>0</v>
      </c>
      <c r="W43" s="143">
        <v>0</v>
      </c>
      <c r="X43" s="142">
        <v>0</v>
      </c>
      <c r="Y43" s="143">
        <v>0</v>
      </c>
      <c r="Z43" s="142">
        <v>0</v>
      </c>
      <c r="AA43" s="143">
        <v>0</v>
      </c>
      <c r="AB43" s="142">
        <v>0</v>
      </c>
      <c r="AC43" s="143">
        <v>0</v>
      </c>
      <c r="AD43" s="142">
        <v>0</v>
      </c>
      <c r="AE43" s="143">
        <v>0</v>
      </c>
      <c r="AF43" s="142">
        <v>0</v>
      </c>
      <c r="AG43" s="143">
        <v>0</v>
      </c>
      <c r="AH43" s="142">
        <v>0</v>
      </c>
      <c r="AI43" s="143">
        <v>0</v>
      </c>
      <c r="AJ43" s="142">
        <v>0</v>
      </c>
      <c r="AK43" s="143">
        <v>0</v>
      </c>
      <c r="AL43" s="142">
        <v>0</v>
      </c>
      <c r="AM43" s="143">
        <v>0</v>
      </c>
      <c r="AN43" s="142">
        <v>0</v>
      </c>
      <c r="AO43" s="143">
        <v>0</v>
      </c>
      <c r="AP43" s="142">
        <v>0</v>
      </c>
      <c r="AQ43" s="143">
        <v>0</v>
      </c>
      <c r="AR43" s="151">
        <f t="shared" si="14"/>
        <v>5</v>
      </c>
      <c r="AS43" s="155">
        <f t="shared" si="14"/>
        <v>0</v>
      </c>
    </row>
    <row r="44" spans="1:45" ht="15.95" hidden="1" customHeight="1" outlineLevel="2" x14ac:dyDescent="0.15">
      <c r="A44" s="307" t="s">
        <v>117</v>
      </c>
      <c r="B44" s="142">
        <v>0</v>
      </c>
      <c r="C44" s="143">
        <v>0</v>
      </c>
      <c r="D44" s="142">
        <v>0</v>
      </c>
      <c r="E44" s="143">
        <v>0</v>
      </c>
      <c r="F44" s="142">
        <v>0</v>
      </c>
      <c r="G44" s="143">
        <v>0</v>
      </c>
      <c r="H44" s="142">
        <v>0</v>
      </c>
      <c r="I44" s="143">
        <v>0</v>
      </c>
      <c r="J44" s="142">
        <v>0</v>
      </c>
      <c r="K44" s="143">
        <v>0</v>
      </c>
      <c r="L44" s="142">
        <v>0</v>
      </c>
      <c r="M44" s="143">
        <v>0</v>
      </c>
      <c r="N44" s="142">
        <v>0</v>
      </c>
      <c r="O44" s="143">
        <v>0</v>
      </c>
      <c r="P44" s="142">
        <v>0</v>
      </c>
      <c r="Q44" s="143">
        <v>0</v>
      </c>
      <c r="R44" s="142">
        <v>0</v>
      </c>
      <c r="S44" s="143">
        <v>0</v>
      </c>
      <c r="T44" s="142">
        <v>0</v>
      </c>
      <c r="U44" s="143">
        <v>0</v>
      </c>
      <c r="V44" s="142">
        <v>0</v>
      </c>
      <c r="W44" s="143">
        <v>0</v>
      </c>
      <c r="X44" s="142">
        <v>0</v>
      </c>
      <c r="Y44" s="143">
        <v>0</v>
      </c>
      <c r="Z44" s="142">
        <v>0</v>
      </c>
      <c r="AA44" s="143">
        <v>0</v>
      </c>
      <c r="AB44" s="142">
        <v>0</v>
      </c>
      <c r="AC44" s="143">
        <v>0</v>
      </c>
      <c r="AD44" s="142">
        <v>0</v>
      </c>
      <c r="AE44" s="143">
        <v>0</v>
      </c>
      <c r="AF44" s="142">
        <v>0</v>
      </c>
      <c r="AG44" s="143">
        <v>0</v>
      </c>
      <c r="AH44" s="142">
        <v>0</v>
      </c>
      <c r="AI44" s="143">
        <v>0</v>
      </c>
      <c r="AJ44" s="142">
        <v>0</v>
      </c>
      <c r="AK44" s="143">
        <v>0</v>
      </c>
      <c r="AL44" s="142">
        <v>0</v>
      </c>
      <c r="AM44" s="143">
        <v>0</v>
      </c>
      <c r="AN44" s="142">
        <v>0</v>
      </c>
      <c r="AO44" s="143">
        <v>0</v>
      </c>
      <c r="AP44" s="142">
        <v>0</v>
      </c>
      <c r="AQ44" s="143">
        <v>0</v>
      </c>
      <c r="AR44" s="151">
        <f t="shared" si="14"/>
        <v>0</v>
      </c>
      <c r="AS44" s="155">
        <f t="shared" si="14"/>
        <v>0</v>
      </c>
    </row>
    <row r="45" spans="1:45" ht="15.95" hidden="1" customHeight="1" outlineLevel="2" x14ac:dyDescent="0.15">
      <c r="A45" s="307" t="s">
        <v>118</v>
      </c>
      <c r="B45" s="142">
        <v>0</v>
      </c>
      <c r="C45" s="143">
        <v>0</v>
      </c>
      <c r="D45" s="142">
        <v>0</v>
      </c>
      <c r="E45" s="143">
        <v>0</v>
      </c>
      <c r="F45" s="142">
        <v>0</v>
      </c>
      <c r="G45" s="143">
        <v>0</v>
      </c>
      <c r="H45" s="142">
        <v>0</v>
      </c>
      <c r="I45" s="143">
        <v>0</v>
      </c>
      <c r="J45" s="142">
        <v>0</v>
      </c>
      <c r="K45" s="143">
        <v>0</v>
      </c>
      <c r="L45" s="142">
        <v>0</v>
      </c>
      <c r="M45" s="143">
        <v>0</v>
      </c>
      <c r="N45" s="142">
        <v>0</v>
      </c>
      <c r="O45" s="143">
        <v>0</v>
      </c>
      <c r="P45" s="142">
        <v>0</v>
      </c>
      <c r="Q45" s="143">
        <v>0</v>
      </c>
      <c r="R45" s="142">
        <v>0</v>
      </c>
      <c r="S45" s="143">
        <v>0</v>
      </c>
      <c r="T45" s="142">
        <v>0</v>
      </c>
      <c r="U45" s="143">
        <v>0</v>
      </c>
      <c r="V45" s="142">
        <v>0</v>
      </c>
      <c r="W45" s="143">
        <v>0</v>
      </c>
      <c r="X45" s="142">
        <v>0</v>
      </c>
      <c r="Y45" s="143">
        <v>0</v>
      </c>
      <c r="Z45" s="142">
        <v>0</v>
      </c>
      <c r="AA45" s="143">
        <v>0</v>
      </c>
      <c r="AB45" s="142">
        <v>0</v>
      </c>
      <c r="AC45" s="143">
        <v>0</v>
      </c>
      <c r="AD45" s="142">
        <v>0</v>
      </c>
      <c r="AE45" s="143">
        <v>0</v>
      </c>
      <c r="AF45" s="142">
        <v>0</v>
      </c>
      <c r="AG45" s="143">
        <v>0</v>
      </c>
      <c r="AH45" s="142">
        <v>0</v>
      </c>
      <c r="AI45" s="143">
        <v>0</v>
      </c>
      <c r="AJ45" s="142">
        <v>0</v>
      </c>
      <c r="AK45" s="143">
        <v>0</v>
      </c>
      <c r="AL45" s="142">
        <v>0</v>
      </c>
      <c r="AM45" s="143">
        <v>0</v>
      </c>
      <c r="AN45" s="142">
        <v>0</v>
      </c>
      <c r="AO45" s="143">
        <v>0</v>
      </c>
      <c r="AP45" s="142">
        <v>0</v>
      </c>
      <c r="AQ45" s="143">
        <v>0</v>
      </c>
      <c r="AR45" s="151">
        <f t="shared" si="14"/>
        <v>0</v>
      </c>
      <c r="AS45" s="155">
        <f t="shared" si="14"/>
        <v>0</v>
      </c>
    </row>
    <row r="46" spans="1:45" ht="15.95" hidden="1" customHeight="1" outlineLevel="2" x14ac:dyDescent="0.15">
      <c r="A46" s="307" t="s">
        <v>119</v>
      </c>
      <c r="B46" s="142">
        <v>1</v>
      </c>
      <c r="C46" s="143">
        <v>0</v>
      </c>
      <c r="D46" s="142">
        <v>0</v>
      </c>
      <c r="E46" s="143">
        <v>0</v>
      </c>
      <c r="F46" s="142">
        <v>0</v>
      </c>
      <c r="G46" s="143">
        <v>0</v>
      </c>
      <c r="H46" s="142">
        <v>0</v>
      </c>
      <c r="I46" s="143">
        <v>0</v>
      </c>
      <c r="J46" s="142">
        <v>0</v>
      </c>
      <c r="K46" s="143">
        <v>0</v>
      </c>
      <c r="L46" s="142">
        <v>0</v>
      </c>
      <c r="M46" s="143">
        <v>0</v>
      </c>
      <c r="N46" s="142">
        <v>0</v>
      </c>
      <c r="O46" s="143">
        <v>0</v>
      </c>
      <c r="P46" s="142">
        <v>0</v>
      </c>
      <c r="Q46" s="143">
        <v>0</v>
      </c>
      <c r="R46" s="142">
        <v>0</v>
      </c>
      <c r="S46" s="143">
        <v>0</v>
      </c>
      <c r="T46" s="142">
        <v>0</v>
      </c>
      <c r="U46" s="143">
        <v>0</v>
      </c>
      <c r="V46" s="142">
        <v>0</v>
      </c>
      <c r="W46" s="143">
        <v>0</v>
      </c>
      <c r="X46" s="142">
        <v>0</v>
      </c>
      <c r="Y46" s="143">
        <v>0</v>
      </c>
      <c r="Z46" s="142">
        <v>0</v>
      </c>
      <c r="AA46" s="143">
        <v>0</v>
      </c>
      <c r="AB46" s="142">
        <v>0</v>
      </c>
      <c r="AC46" s="143">
        <v>0</v>
      </c>
      <c r="AD46" s="142">
        <v>0</v>
      </c>
      <c r="AE46" s="143">
        <v>0</v>
      </c>
      <c r="AF46" s="142">
        <v>0</v>
      </c>
      <c r="AG46" s="143">
        <v>0</v>
      </c>
      <c r="AH46" s="142">
        <v>0</v>
      </c>
      <c r="AI46" s="143">
        <v>0</v>
      </c>
      <c r="AJ46" s="142">
        <v>0</v>
      </c>
      <c r="AK46" s="143">
        <v>0</v>
      </c>
      <c r="AL46" s="142">
        <v>0</v>
      </c>
      <c r="AM46" s="143">
        <v>0</v>
      </c>
      <c r="AN46" s="142">
        <v>0</v>
      </c>
      <c r="AO46" s="143">
        <v>0</v>
      </c>
      <c r="AP46" s="142">
        <v>0</v>
      </c>
      <c r="AQ46" s="143">
        <v>0</v>
      </c>
      <c r="AR46" s="151">
        <f t="shared" si="14"/>
        <v>1</v>
      </c>
      <c r="AS46" s="155">
        <f t="shared" si="14"/>
        <v>0</v>
      </c>
    </row>
    <row r="47" spans="1:45" ht="15.95" hidden="1" customHeight="1" outlineLevel="2" x14ac:dyDescent="0.15">
      <c r="A47" s="307" t="s">
        <v>120</v>
      </c>
      <c r="B47" s="142">
        <v>0</v>
      </c>
      <c r="C47" s="143">
        <v>0</v>
      </c>
      <c r="D47" s="142">
        <v>0</v>
      </c>
      <c r="E47" s="143">
        <v>0</v>
      </c>
      <c r="F47" s="142">
        <v>0</v>
      </c>
      <c r="G47" s="143">
        <v>0</v>
      </c>
      <c r="H47" s="142">
        <v>0</v>
      </c>
      <c r="I47" s="143">
        <v>0</v>
      </c>
      <c r="J47" s="142">
        <v>0</v>
      </c>
      <c r="K47" s="143">
        <v>0</v>
      </c>
      <c r="L47" s="142">
        <v>0</v>
      </c>
      <c r="M47" s="143">
        <v>0</v>
      </c>
      <c r="N47" s="142">
        <v>0</v>
      </c>
      <c r="O47" s="143">
        <v>0</v>
      </c>
      <c r="P47" s="142">
        <v>0</v>
      </c>
      <c r="Q47" s="143">
        <v>0</v>
      </c>
      <c r="R47" s="142">
        <v>0</v>
      </c>
      <c r="S47" s="143">
        <v>0</v>
      </c>
      <c r="T47" s="142">
        <v>0</v>
      </c>
      <c r="U47" s="143">
        <v>0</v>
      </c>
      <c r="V47" s="142">
        <v>0</v>
      </c>
      <c r="W47" s="143">
        <v>0</v>
      </c>
      <c r="X47" s="142">
        <v>0</v>
      </c>
      <c r="Y47" s="143">
        <v>0</v>
      </c>
      <c r="Z47" s="142">
        <v>0</v>
      </c>
      <c r="AA47" s="143">
        <v>0</v>
      </c>
      <c r="AB47" s="142">
        <v>0</v>
      </c>
      <c r="AC47" s="143">
        <v>0</v>
      </c>
      <c r="AD47" s="142">
        <v>0</v>
      </c>
      <c r="AE47" s="143">
        <v>0</v>
      </c>
      <c r="AF47" s="142">
        <v>0</v>
      </c>
      <c r="AG47" s="143">
        <v>0</v>
      </c>
      <c r="AH47" s="142">
        <v>0</v>
      </c>
      <c r="AI47" s="143">
        <v>0</v>
      </c>
      <c r="AJ47" s="142">
        <v>0</v>
      </c>
      <c r="AK47" s="143">
        <v>0</v>
      </c>
      <c r="AL47" s="142">
        <v>0</v>
      </c>
      <c r="AM47" s="143">
        <v>0</v>
      </c>
      <c r="AN47" s="142">
        <v>0</v>
      </c>
      <c r="AO47" s="143">
        <v>0</v>
      </c>
      <c r="AP47" s="142">
        <v>0</v>
      </c>
      <c r="AQ47" s="143">
        <v>0</v>
      </c>
      <c r="AR47" s="151">
        <f t="shared" si="14"/>
        <v>0</v>
      </c>
      <c r="AS47" s="155">
        <f t="shared" si="14"/>
        <v>0</v>
      </c>
    </row>
    <row r="48" spans="1:45" ht="15.95" hidden="1" customHeight="1" outlineLevel="2" x14ac:dyDescent="0.15">
      <c r="A48" s="307" t="s">
        <v>121</v>
      </c>
      <c r="B48" s="142">
        <v>0</v>
      </c>
      <c r="C48" s="143">
        <v>0</v>
      </c>
      <c r="D48" s="142">
        <v>0</v>
      </c>
      <c r="E48" s="143">
        <v>0</v>
      </c>
      <c r="F48" s="142">
        <v>0</v>
      </c>
      <c r="G48" s="143">
        <v>0</v>
      </c>
      <c r="H48" s="142">
        <v>0</v>
      </c>
      <c r="I48" s="143">
        <v>0</v>
      </c>
      <c r="J48" s="142">
        <v>0</v>
      </c>
      <c r="K48" s="143">
        <v>0</v>
      </c>
      <c r="L48" s="142">
        <v>0</v>
      </c>
      <c r="M48" s="143">
        <v>0</v>
      </c>
      <c r="N48" s="142">
        <v>0</v>
      </c>
      <c r="O48" s="143">
        <v>0</v>
      </c>
      <c r="P48" s="142">
        <v>0</v>
      </c>
      <c r="Q48" s="143">
        <v>0</v>
      </c>
      <c r="R48" s="142">
        <v>0</v>
      </c>
      <c r="S48" s="143">
        <v>0</v>
      </c>
      <c r="T48" s="142">
        <v>0</v>
      </c>
      <c r="U48" s="143">
        <v>0</v>
      </c>
      <c r="V48" s="142">
        <v>0</v>
      </c>
      <c r="W48" s="143">
        <v>0</v>
      </c>
      <c r="X48" s="142">
        <v>0</v>
      </c>
      <c r="Y48" s="143">
        <v>0</v>
      </c>
      <c r="Z48" s="142">
        <v>0</v>
      </c>
      <c r="AA48" s="143">
        <v>0</v>
      </c>
      <c r="AB48" s="142">
        <v>0</v>
      </c>
      <c r="AC48" s="143">
        <v>0</v>
      </c>
      <c r="AD48" s="142">
        <v>0</v>
      </c>
      <c r="AE48" s="143">
        <v>0</v>
      </c>
      <c r="AF48" s="142">
        <v>0</v>
      </c>
      <c r="AG48" s="143">
        <v>0</v>
      </c>
      <c r="AH48" s="142">
        <v>0</v>
      </c>
      <c r="AI48" s="143">
        <v>0</v>
      </c>
      <c r="AJ48" s="142">
        <v>0</v>
      </c>
      <c r="AK48" s="143">
        <v>0</v>
      </c>
      <c r="AL48" s="142">
        <v>0</v>
      </c>
      <c r="AM48" s="143">
        <v>0</v>
      </c>
      <c r="AN48" s="142">
        <v>0</v>
      </c>
      <c r="AO48" s="143">
        <v>0</v>
      </c>
      <c r="AP48" s="142">
        <v>0</v>
      </c>
      <c r="AQ48" s="143">
        <v>0</v>
      </c>
      <c r="AR48" s="151">
        <f t="shared" si="14"/>
        <v>0</v>
      </c>
      <c r="AS48" s="155">
        <f t="shared" si="14"/>
        <v>0</v>
      </c>
    </row>
    <row r="49" spans="1:45" ht="15.95" customHeight="1" outlineLevel="1" collapsed="1" x14ac:dyDescent="0.15">
      <c r="A49" s="308" t="s">
        <v>122</v>
      </c>
      <c r="B49" s="144">
        <f>IF(B39&lt;&gt;"-",SUM(B39:B48),"-")</f>
        <v>1</v>
      </c>
      <c r="C49" s="147">
        <f t="shared" ref="C49:AS49" si="15">IF(C39&lt;&gt;"-",SUM(C39:C48),"-")</f>
        <v>0</v>
      </c>
      <c r="D49" s="144">
        <f t="shared" si="15"/>
        <v>2</v>
      </c>
      <c r="E49" s="147">
        <f t="shared" si="15"/>
        <v>0</v>
      </c>
      <c r="F49" s="144">
        <f t="shared" si="15"/>
        <v>1</v>
      </c>
      <c r="G49" s="147">
        <f t="shared" si="15"/>
        <v>0</v>
      </c>
      <c r="H49" s="144">
        <f t="shared" si="15"/>
        <v>0</v>
      </c>
      <c r="I49" s="147">
        <f t="shared" si="15"/>
        <v>0</v>
      </c>
      <c r="J49" s="144">
        <f t="shared" si="15"/>
        <v>0</v>
      </c>
      <c r="K49" s="147">
        <f t="shared" si="15"/>
        <v>0</v>
      </c>
      <c r="L49" s="144">
        <f t="shared" si="15"/>
        <v>1</v>
      </c>
      <c r="M49" s="147">
        <f t="shared" si="15"/>
        <v>0</v>
      </c>
      <c r="N49" s="144">
        <f t="shared" si="15"/>
        <v>3</v>
      </c>
      <c r="O49" s="147">
        <f t="shared" si="15"/>
        <v>0</v>
      </c>
      <c r="P49" s="144">
        <f t="shared" si="15"/>
        <v>0</v>
      </c>
      <c r="Q49" s="147">
        <f t="shared" si="15"/>
        <v>0</v>
      </c>
      <c r="R49" s="144">
        <f t="shared" si="15"/>
        <v>0</v>
      </c>
      <c r="S49" s="147">
        <f t="shared" si="15"/>
        <v>0</v>
      </c>
      <c r="T49" s="144">
        <f t="shared" si="15"/>
        <v>0</v>
      </c>
      <c r="U49" s="147">
        <f t="shared" si="15"/>
        <v>0</v>
      </c>
      <c r="V49" s="144">
        <f t="shared" si="15"/>
        <v>0</v>
      </c>
      <c r="W49" s="147">
        <f t="shared" si="15"/>
        <v>0</v>
      </c>
      <c r="X49" s="144">
        <f t="shared" si="15"/>
        <v>0</v>
      </c>
      <c r="Y49" s="147">
        <f t="shared" si="15"/>
        <v>0</v>
      </c>
      <c r="Z49" s="144">
        <f t="shared" si="15"/>
        <v>0</v>
      </c>
      <c r="AA49" s="147">
        <f t="shared" si="15"/>
        <v>0</v>
      </c>
      <c r="AB49" s="144">
        <f t="shared" si="15"/>
        <v>0</v>
      </c>
      <c r="AC49" s="147">
        <f t="shared" si="15"/>
        <v>0</v>
      </c>
      <c r="AD49" s="144">
        <f t="shared" si="15"/>
        <v>0</v>
      </c>
      <c r="AE49" s="147">
        <f t="shared" si="15"/>
        <v>0</v>
      </c>
      <c r="AF49" s="144">
        <f t="shared" si="15"/>
        <v>0</v>
      </c>
      <c r="AG49" s="147">
        <f t="shared" si="15"/>
        <v>0</v>
      </c>
      <c r="AH49" s="144">
        <f t="shared" si="15"/>
        <v>0</v>
      </c>
      <c r="AI49" s="147">
        <f t="shared" si="15"/>
        <v>0</v>
      </c>
      <c r="AJ49" s="144">
        <f t="shared" si="15"/>
        <v>0</v>
      </c>
      <c r="AK49" s="147">
        <f t="shared" si="15"/>
        <v>0</v>
      </c>
      <c r="AL49" s="144">
        <f t="shared" si="15"/>
        <v>0</v>
      </c>
      <c r="AM49" s="147">
        <f t="shared" si="15"/>
        <v>0</v>
      </c>
      <c r="AN49" s="144">
        <f t="shared" si="15"/>
        <v>0</v>
      </c>
      <c r="AO49" s="147">
        <f t="shared" si="15"/>
        <v>0</v>
      </c>
      <c r="AP49" s="144">
        <f t="shared" si="15"/>
        <v>0</v>
      </c>
      <c r="AQ49" s="147">
        <f t="shared" si="15"/>
        <v>0</v>
      </c>
      <c r="AR49" s="152">
        <f t="shared" si="15"/>
        <v>8</v>
      </c>
      <c r="AS49" s="156">
        <f t="shared" si="15"/>
        <v>0</v>
      </c>
    </row>
    <row r="50" spans="1:45" ht="15.95" hidden="1" customHeight="1" outlineLevel="2" x14ac:dyDescent="0.15">
      <c r="A50" s="307" t="s">
        <v>123</v>
      </c>
      <c r="B50" s="142">
        <v>0</v>
      </c>
      <c r="C50" s="143">
        <v>0</v>
      </c>
      <c r="D50" s="142">
        <v>0</v>
      </c>
      <c r="E50" s="143">
        <v>0</v>
      </c>
      <c r="F50" s="142">
        <v>0</v>
      </c>
      <c r="G50" s="143">
        <v>0</v>
      </c>
      <c r="H50" s="142">
        <v>0</v>
      </c>
      <c r="I50" s="143">
        <v>0</v>
      </c>
      <c r="J50" s="142">
        <v>0</v>
      </c>
      <c r="K50" s="143">
        <v>0</v>
      </c>
      <c r="L50" s="142">
        <v>0</v>
      </c>
      <c r="M50" s="143">
        <v>0</v>
      </c>
      <c r="N50" s="142">
        <v>1</v>
      </c>
      <c r="O50" s="143">
        <v>0</v>
      </c>
      <c r="P50" s="142">
        <v>0</v>
      </c>
      <c r="Q50" s="143">
        <v>0</v>
      </c>
      <c r="R50" s="142">
        <v>0</v>
      </c>
      <c r="S50" s="143">
        <v>0</v>
      </c>
      <c r="T50" s="142">
        <v>0</v>
      </c>
      <c r="U50" s="143">
        <v>0</v>
      </c>
      <c r="V50" s="142">
        <v>0</v>
      </c>
      <c r="W50" s="143">
        <v>0</v>
      </c>
      <c r="X50" s="142">
        <v>1</v>
      </c>
      <c r="Y50" s="143">
        <v>0</v>
      </c>
      <c r="Z50" s="142">
        <v>0</v>
      </c>
      <c r="AA50" s="143">
        <v>0</v>
      </c>
      <c r="AB50" s="142">
        <v>0</v>
      </c>
      <c r="AC50" s="143">
        <v>0</v>
      </c>
      <c r="AD50" s="142">
        <v>0</v>
      </c>
      <c r="AE50" s="143">
        <v>0</v>
      </c>
      <c r="AF50" s="142">
        <v>0</v>
      </c>
      <c r="AG50" s="143">
        <v>0</v>
      </c>
      <c r="AH50" s="142">
        <v>0</v>
      </c>
      <c r="AI50" s="143">
        <v>0</v>
      </c>
      <c r="AJ50" s="142">
        <v>0</v>
      </c>
      <c r="AK50" s="143">
        <v>0</v>
      </c>
      <c r="AL50" s="142">
        <v>1</v>
      </c>
      <c r="AM50" s="143">
        <v>0</v>
      </c>
      <c r="AN50" s="142">
        <v>0</v>
      </c>
      <c r="AO50" s="143">
        <v>0</v>
      </c>
      <c r="AP50" s="142">
        <v>0</v>
      </c>
      <c r="AQ50" s="143">
        <v>0</v>
      </c>
      <c r="AR50" s="151">
        <f t="shared" ref="AR50:AS55" si="16">IF(B50&lt;&gt;"-",SUM(B50,D50,F50,H50,J50,L50,N50,P50,R50,T50,V50,X50,Z50,AB50,AD50,AF50,AH50,AJ50,AL50,AN50,AP50),"-")</f>
        <v>3</v>
      </c>
      <c r="AS50" s="155">
        <f t="shared" si="16"/>
        <v>0</v>
      </c>
    </row>
    <row r="51" spans="1:45" ht="15.95" hidden="1" customHeight="1" outlineLevel="2" x14ac:dyDescent="0.15">
      <c r="A51" s="307" t="s">
        <v>124</v>
      </c>
      <c r="B51" s="142">
        <v>0</v>
      </c>
      <c r="C51" s="143">
        <v>0</v>
      </c>
      <c r="D51" s="142">
        <v>0</v>
      </c>
      <c r="E51" s="143">
        <v>0</v>
      </c>
      <c r="F51" s="142">
        <v>0</v>
      </c>
      <c r="G51" s="143">
        <v>0</v>
      </c>
      <c r="H51" s="142">
        <v>0</v>
      </c>
      <c r="I51" s="143">
        <v>0</v>
      </c>
      <c r="J51" s="142">
        <v>0</v>
      </c>
      <c r="K51" s="143">
        <v>0</v>
      </c>
      <c r="L51" s="142">
        <v>0</v>
      </c>
      <c r="M51" s="143">
        <v>0</v>
      </c>
      <c r="N51" s="142">
        <v>0</v>
      </c>
      <c r="O51" s="143">
        <v>0</v>
      </c>
      <c r="P51" s="142">
        <v>1</v>
      </c>
      <c r="Q51" s="143">
        <v>0</v>
      </c>
      <c r="R51" s="142">
        <v>0</v>
      </c>
      <c r="S51" s="143">
        <v>0</v>
      </c>
      <c r="T51" s="142">
        <v>0</v>
      </c>
      <c r="U51" s="143">
        <v>0</v>
      </c>
      <c r="V51" s="142">
        <v>0</v>
      </c>
      <c r="W51" s="143">
        <v>0</v>
      </c>
      <c r="X51" s="142">
        <v>0</v>
      </c>
      <c r="Y51" s="143">
        <v>0</v>
      </c>
      <c r="Z51" s="142">
        <v>0</v>
      </c>
      <c r="AA51" s="143">
        <v>0</v>
      </c>
      <c r="AB51" s="142">
        <v>0</v>
      </c>
      <c r="AC51" s="143">
        <v>0</v>
      </c>
      <c r="AD51" s="142">
        <v>0</v>
      </c>
      <c r="AE51" s="143">
        <v>0</v>
      </c>
      <c r="AF51" s="142">
        <v>0</v>
      </c>
      <c r="AG51" s="143">
        <v>0</v>
      </c>
      <c r="AH51" s="142">
        <v>0</v>
      </c>
      <c r="AI51" s="143">
        <v>0</v>
      </c>
      <c r="AJ51" s="142">
        <v>0</v>
      </c>
      <c r="AK51" s="143">
        <v>0</v>
      </c>
      <c r="AL51" s="142">
        <v>0</v>
      </c>
      <c r="AM51" s="143">
        <v>0</v>
      </c>
      <c r="AN51" s="142">
        <v>0</v>
      </c>
      <c r="AO51" s="143">
        <v>0</v>
      </c>
      <c r="AP51" s="142">
        <v>0</v>
      </c>
      <c r="AQ51" s="143">
        <v>0</v>
      </c>
      <c r="AR51" s="151">
        <f t="shared" si="16"/>
        <v>1</v>
      </c>
      <c r="AS51" s="155">
        <f t="shared" si="16"/>
        <v>0</v>
      </c>
    </row>
    <row r="52" spans="1:45" ht="15.95" hidden="1" customHeight="1" outlineLevel="2" x14ac:dyDescent="0.15">
      <c r="A52" s="307" t="s">
        <v>125</v>
      </c>
      <c r="B52" s="142">
        <v>0</v>
      </c>
      <c r="C52" s="143">
        <v>0</v>
      </c>
      <c r="D52" s="142">
        <v>0</v>
      </c>
      <c r="E52" s="143">
        <v>0</v>
      </c>
      <c r="F52" s="142">
        <v>0</v>
      </c>
      <c r="G52" s="143">
        <v>0</v>
      </c>
      <c r="H52" s="142">
        <v>0</v>
      </c>
      <c r="I52" s="143">
        <v>0</v>
      </c>
      <c r="J52" s="142">
        <v>0</v>
      </c>
      <c r="K52" s="143">
        <v>0</v>
      </c>
      <c r="L52" s="142">
        <v>0</v>
      </c>
      <c r="M52" s="143">
        <v>0</v>
      </c>
      <c r="N52" s="142">
        <v>0</v>
      </c>
      <c r="O52" s="143">
        <v>0</v>
      </c>
      <c r="P52" s="142">
        <v>0</v>
      </c>
      <c r="Q52" s="143">
        <v>0</v>
      </c>
      <c r="R52" s="142">
        <v>0</v>
      </c>
      <c r="S52" s="143">
        <v>0</v>
      </c>
      <c r="T52" s="142">
        <v>0</v>
      </c>
      <c r="U52" s="143">
        <v>0</v>
      </c>
      <c r="V52" s="142">
        <v>0</v>
      </c>
      <c r="W52" s="143">
        <v>0</v>
      </c>
      <c r="X52" s="142">
        <v>0</v>
      </c>
      <c r="Y52" s="143">
        <v>0</v>
      </c>
      <c r="Z52" s="142">
        <v>0</v>
      </c>
      <c r="AA52" s="143">
        <v>0</v>
      </c>
      <c r="AB52" s="142">
        <v>0</v>
      </c>
      <c r="AC52" s="143">
        <v>0</v>
      </c>
      <c r="AD52" s="142">
        <v>0</v>
      </c>
      <c r="AE52" s="143">
        <v>0</v>
      </c>
      <c r="AF52" s="142">
        <v>0</v>
      </c>
      <c r="AG52" s="143">
        <v>0</v>
      </c>
      <c r="AH52" s="142">
        <v>0</v>
      </c>
      <c r="AI52" s="143">
        <v>0</v>
      </c>
      <c r="AJ52" s="142">
        <v>0</v>
      </c>
      <c r="AK52" s="143">
        <v>0</v>
      </c>
      <c r="AL52" s="142">
        <v>0</v>
      </c>
      <c r="AM52" s="143">
        <v>0</v>
      </c>
      <c r="AN52" s="142">
        <v>0</v>
      </c>
      <c r="AO52" s="143">
        <v>0</v>
      </c>
      <c r="AP52" s="142">
        <v>0</v>
      </c>
      <c r="AQ52" s="143">
        <v>0</v>
      </c>
      <c r="AR52" s="151">
        <f t="shared" si="16"/>
        <v>0</v>
      </c>
      <c r="AS52" s="155">
        <f t="shared" si="16"/>
        <v>0</v>
      </c>
    </row>
    <row r="53" spans="1:45" ht="15.95" hidden="1" customHeight="1" outlineLevel="2" x14ac:dyDescent="0.15">
      <c r="A53" s="307" t="s">
        <v>126</v>
      </c>
      <c r="B53" s="142">
        <v>0</v>
      </c>
      <c r="C53" s="143">
        <v>0</v>
      </c>
      <c r="D53" s="142">
        <v>0</v>
      </c>
      <c r="E53" s="143">
        <v>0</v>
      </c>
      <c r="F53" s="142">
        <v>0</v>
      </c>
      <c r="G53" s="143">
        <v>0</v>
      </c>
      <c r="H53" s="142">
        <v>0</v>
      </c>
      <c r="I53" s="143">
        <v>0</v>
      </c>
      <c r="J53" s="142">
        <v>0</v>
      </c>
      <c r="K53" s="143">
        <v>0</v>
      </c>
      <c r="L53" s="142">
        <v>0</v>
      </c>
      <c r="M53" s="143">
        <v>0</v>
      </c>
      <c r="N53" s="142">
        <v>0</v>
      </c>
      <c r="O53" s="143">
        <v>0</v>
      </c>
      <c r="P53" s="142">
        <v>0</v>
      </c>
      <c r="Q53" s="143">
        <v>0</v>
      </c>
      <c r="R53" s="142">
        <v>0</v>
      </c>
      <c r="S53" s="143">
        <v>0</v>
      </c>
      <c r="T53" s="142">
        <v>0</v>
      </c>
      <c r="U53" s="143">
        <v>0</v>
      </c>
      <c r="V53" s="142">
        <v>0</v>
      </c>
      <c r="W53" s="143">
        <v>0</v>
      </c>
      <c r="X53" s="142">
        <v>0</v>
      </c>
      <c r="Y53" s="143">
        <v>0</v>
      </c>
      <c r="Z53" s="142">
        <v>0</v>
      </c>
      <c r="AA53" s="143">
        <v>0</v>
      </c>
      <c r="AB53" s="142">
        <v>0</v>
      </c>
      <c r="AC53" s="143">
        <v>0</v>
      </c>
      <c r="AD53" s="142">
        <v>0</v>
      </c>
      <c r="AE53" s="143">
        <v>0</v>
      </c>
      <c r="AF53" s="142">
        <v>0</v>
      </c>
      <c r="AG53" s="143">
        <v>0</v>
      </c>
      <c r="AH53" s="142">
        <v>0</v>
      </c>
      <c r="AI53" s="143">
        <v>0</v>
      </c>
      <c r="AJ53" s="142">
        <v>0</v>
      </c>
      <c r="AK53" s="143">
        <v>0</v>
      </c>
      <c r="AL53" s="142">
        <v>0</v>
      </c>
      <c r="AM53" s="143">
        <v>0</v>
      </c>
      <c r="AN53" s="142">
        <v>0</v>
      </c>
      <c r="AO53" s="143">
        <v>0</v>
      </c>
      <c r="AP53" s="142">
        <v>0</v>
      </c>
      <c r="AQ53" s="143">
        <v>0</v>
      </c>
      <c r="AR53" s="151">
        <f t="shared" si="16"/>
        <v>0</v>
      </c>
      <c r="AS53" s="155">
        <f t="shared" si="16"/>
        <v>0</v>
      </c>
    </row>
    <row r="54" spans="1:45" ht="15.95" hidden="1" customHeight="1" outlineLevel="2" x14ac:dyDescent="0.15">
      <c r="A54" s="307" t="s">
        <v>127</v>
      </c>
      <c r="B54" s="142">
        <v>0</v>
      </c>
      <c r="C54" s="143">
        <v>0</v>
      </c>
      <c r="D54" s="142">
        <v>0</v>
      </c>
      <c r="E54" s="143">
        <v>0</v>
      </c>
      <c r="F54" s="142">
        <v>0</v>
      </c>
      <c r="G54" s="143">
        <v>0</v>
      </c>
      <c r="H54" s="142">
        <v>0</v>
      </c>
      <c r="I54" s="143">
        <v>0</v>
      </c>
      <c r="J54" s="142">
        <v>0</v>
      </c>
      <c r="K54" s="143">
        <v>0</v>
      </c>
      <c r="L54" s="142">
        <v>0</v>
      </c>
      <c r="M54" s="143">
        <v>0</v>
      </c>
      <c r="N54" s="142">
        <v>0</v>
      </c>
      <c r="O54" s="143">
        <v>0</v>
      </c>
      <c r="P54" s="142">
        <v>0</v>
      </c>
      <c r="Q54" s="143">
        <v>0</v>
      </c>
      <c r="R54" s="142">
        <v>0</v>
      </c>
      <c r="S54" s="143">
        <v>0</v>
      </c>
      <c r="T54" s="142">
        <v>0</v>
      </c>
      <c r="U54" s="143">
        <v>0</v>
      </c>
      <c r="V54" s="142">
        <v>0</v>
      </c>
      <c r="W54" s="143">
        <v>0</v>
      </c>
      <c r="X54" s="142">
        <v>0</v>
      </c>
      <c r="Y54" s="143">
        <v>0</v>
      </c>
      <c r="Z54" s="142">
        <v>0</v>
      </c>
      <c r="AA54" s="143">
        <v>0</v>
      </c>
      <c r="AB54" s="142">
        <v>0</v>
      </c>
      <c r="AC54" s="143">
        <v>0</v>
      </c>
      <c r="AD54" s="142">
        <v>0</v>
      </c>
      <c r="AE54" s="143">
        <v>0</v>
      </c>
      <c r="AF54" s="142">
        <v>0</v>
      </c>
      <c r="AG54" s="143">
        <v>0</v>
      </c>
      <c r="AH54" s="142">
        <v>0</v>
      </c>
      <c r="AI54" s="143">
        <v>0</v>
      </c>
      <c r="AJ54" s="142">
        <v>0</v>
      </c>
      <c r="AK54" s="143">
        <v>0</v>
      </c>
      <c r="AL54" s="142">
        <v>0</v>
      </c>
      <c r="AM54" s="143">
        <v>0</v>
      </c>
      <c r="AN54" s="142">
        <v>0</v>
      </c>
      <c r="AO54" s="143">
        <v>0</v>
      </c>
      <c r="AP54" s="142">
        <v>0</v>
      </c>
      <c r="AQ54" s="143">
        <v>0</v>
      </c>
      <c r="AR54" s="151">
        <f t="shared" si="16"/>
        <v>0</v>
      </c>
      <c r="AS54" s="155">
        <f t="shared" si="16"/>
        <v>0</v>
      </c>
    </row>
    <row r="55" spans="1:45" ht="15.95" hidden="1" customHeight="1" outlineLevel="2" x14ac:dyDescent="0.15">
      <c r="A55" s="307" t="s">
        <v>128</v>
      </c>
      <c r="B55" s="142">
        <v>0</v>
      </c>
      <c r="C55" s="143">
        <v>0</v>
      </c>
      <c r="D55" s="142">
        <v>1</v>
      </c>
      <c r="E55" s="143">
        <v>0</v>
      </c>
      <c r="F55" s="142">
        <v>0</v>
      </c>
      <c r="G55" s="143">
        <v>0</v>
      </c>
      <c r="H55" s="142">
        <v>0</v>
      </c>
      <c r="I55" s="143">
        <v>0</v>
      </c>
      <c r="J55" s="142">
        <v>0</v>
      </c>
      <c r="K55" s="143">
        <v>0</v>
      </c>
      <c r="L55" s="142">
        <v>0</v>
      </c>
      <c r="M55" s="143">
        <v>0</v>
      </c>
      <c r="N55" s="142">
        <v>1</v>
      </c>
      <c r="O55" s="143">
        <v>0</v>
      </c>
      <c r="P55" s="142">
        <v>0</v>
      </c>
      <c r="Q55" s="143">
        <v>0</v>
      </c>
      <c r="R55" s="142">
        <v>0</v>
      </c>
      <c r="S55" s="143">
        <v>0</v>
      </c>
      <c r="T55" s="142">
        <v>0</v>
      </c>
      <c r="U55" s="143">
        <v>0</v>
      </c>
      <c r="V55" s="142">
        <v>0</v>
      </c>
      <c r="W55" s="143">
        <v>0</v>
      </c>
      <c r="X55" s="142">
        <v>0</v>
      </c>
      <c r="Y55" s="143">
        <v>0</v>
      </c>
      <c r="Z55" s="142">
        <v>0</v>
      </c>
      <c r="AA55" s="143">
        <v>0</v>
      </c>
      <c r="AB55" s="142">
        <v>0</v>
      </c>
      <c r="AC55" s="143">
        <v>0</v>
      </c>
      <c r="AD55" s="142">
        <v>0</v>
      </c>
      <c r="AE55" s="143">
        <v>0</v>
      </c>
      <c r="AF55" s="142">
        <v>0</v>
      </c>
      <c r="AG55" s="143">
        <v>0</v>
      </c>
      <c r="AH55" s="142">
        <v>0</v>
      </c>
      <c r="AI55" s="143">
        <v>0</v>
      </c>
      <c r="AJ55" s="142">
        <v>0</v>
      </c>
      <c r="AK55" s="143">
        <v>0</v>
      </c>
      <c r="AL55" s="142">
        <v>0</v>
      </c>
      <c r="AM55" s="143">
        <v>0</v>
      </c>
      <c r="AN55" s="142">
        <v>0</v>
      </c>
      <c r="AO55" s="143">
        <v>0</v>
      </c>
      <c r="AP55" s="142">
        <v>0</v>
      </c>
      <c r="AQ55" s="143">
        <v>0</v>
      </c>
      <c r="AR55" s="151">
        <f t="shared" si="16"/>
        <v>2</v>
      </c>
      <c r="AS55" s="155">
        <f t="shared" si="16"/>
        <v>0</v>
      </c>
    </row>
    <row r="56" spans="1:45" ht="15.95" customHeight="1" outlineLevel="1" collapsed="1" x14ac:dyDescent="0.15">
      <c r="A56" s="308" t="s">
        <v>129</v>
      </c>
      <c r="B56" s="144">
        <f>IF(B50&lt;&gt;"-",SUM(B50:B55),"-")</f>
        <v>0</v>
      </c>
      <c r="C56" s="147">
        <f t="shared" ref="C56:AS56" si="17">IF(C50&lt;&gt;"-",SUM(C50:C55),"-")</f>
        <v>0</v>
      </c>
      <c r="D56" s="144">
        <f t="shared" si="17"/>
        <v>1</v>
      </c>
      <c r="E56" s="147">
        <f t="shared" si="17"/>
        <v>0</v>
      </c>
      <c r="F56" s="144">
        <f t="shared" si="17"/>
        <v>0</v>
      </c>
      <c r="G56" s="147">
        <f t="shared" si="17"/>
        <v>0</v>
      </c>
      <c r="H56" s="144">
        <f t="shared" si="17"/>
        <v>0</v>
      </c>
      <c r="I56" s="147">
        <f t="shared" si="17"/>
        <v>0</v>
      </c>
      <c r="J56" s="144">
        <f t="shared" si="17"/>
        <v>0</v>
      </c>
      <c r="K56" s="147">
        <f t="shared" si="17"/>
        <v>0</v>
      </c>
      <c r="L56" s="144">
        <f t="shared" si="17"/>
        <v>0</v>
      </c>
      <c r="M56" s="147">
        <f t="shared" si="17"/>
        <v>0</v>
      </c>
      <c r="N56" s="144">
        <f t="shared" si="17"/>
        <v>2</v>
      </c>
      <c r="O56" s="147">
        <f t="shared" si="17"/>
        <v>0</v>
      </c>
      <c r="P56" s="144">
        <f t="shared" si="17"/>
        <v>1</v>
      </c>
      <c r="Q56" s="147">
        <f t="shared" si="17"/>
        <v>0</v>
      </c>
      <c r="R56" s="144">
        <f t="shared" si="17"/>
        <v>0</v>
      </c>
      <c r="S56" s="147">
        <f t="shared" si="17"/>
        <v>0</v>
      </c>
      <c r="T56" s="144">
        <f t="shared" si="17"/>
        <v>0</v>
      </c>
      <c r="U56" s="147">
        <f t="shared" si="17"/>
        <v>0</v>
      </c>
      <c r="V56" s="144">
        <f t="shared" si="17"/>
        <v>0</v>
      </c>
      <c r="W56" s="147">
        <f t="shared" si="17"/>
        <v>0</v>
      </c>
      <c r="X56" s="144">
        <f t="shared" si="17"/>
        <v>1</v>
      </c>
      <c r="Y56" s="147">
        <f t="shared" si="17"/>
        <v>0</v>
      </c>
      <c r="Z56" s="144">
        <f t="shared" si="17"/>
        <v>0</v>
      </c>
      <c r="AA56" s="147">
        <f t="shared" si="17"/>
        <v>0</v>
      </c>
      <c r="AB56" s="144">
        <f t="shared" si="17"/>
        <v>0</v>
      </c>
      <c r="AC56" s="147">
        <f t="shared" si="17"/>
        <v>0</v>
      </c>
      <c r="AD56" s="144">
        <f t="shared" si="17"/>
        <v>0</v>
      </c>
      <c r="AE56" s="147">
        <f t="shared" si="17"/>
        <v>0</v>
      </c>
      <c r="AF56" s="144">
        <f t="shared" si="17"/>
        <v>0</v>
      </c>
      <c r="AG56" s="147">
        <f t="shared" si="17"/>
        <v>0</v>
      </c>
      <c r="AH56" s="144">
        <f t="shared" si="17"/>
        <v>0</v>
      </c>
      <c r="AI56" s="147">
        <f t="shared" si="17"/>
        <v>0</v>
      </c>
      <c r="AJ56" s="144">
        <f t="shared" si="17"/>
        <v>0</v>
      </c>
      <c r="AK56" s="147">
        <f t="shared" si="17"/>
        <v>0</v>
      </c>
      <c r="AL56" s="144">
        <f t="shared" si="17"/>
        <v>1</v>
      </c>
      <c r="AM56" s="147">
        <f t="shared" si="17"/>
        <v>0</v>
      </c>
      <c r="AN56" s="144">
        <f t="shared" si="17"/>
        <v>0</v>
      </c>
      <c r="AO56" s="147">
        <f t="shared" si="17"/>
        <v>0</v>
      </c>
      <c r="AP56" s="144">
        <f t="shared" si="17"/>
        <v>0</v>
      </c>
      <c r="AQ56" s="147">
        <f t="shared" si="17"/>
        <v>0</v>
      </c>
      <c r="AR56" s="152">
        <f t="shared" si="17"/>
        <v>6</v>
      </c>
      <c r="AS56" s="156">
        <f t="shared" si="17"/>
        <v>0</v>
      </c>
    </row>
    <row r="57" spans="1:45" ht="15.95" hidden="1" customHeight="1" outlineLevel="2" x14ac:dyDescent="0.15">
      <c r="A57" s="307" t="s">
        <v>130</v>
      </c>
      <c r="B57" s="142">
        <v>0</v>
      </c>
      <c r="C57" s="143">
        <v>0</v>
      </c>
      <c r="D57" s="142">
        <v>0</v>
      </c>
      <c r="E57" s="143">
        <v>0</v>
      </c>
      <c r="F57" s="142">
        <v>0</v>
      </c>
      <c r="G57" s="143">
        <v>0</v>
      </c>
      <c r="H57" s="142">
        <v>1</v>
      </c>
      <c r="I57" s="143">
        <v>0</v>
      </c>
      <c r="J57" s="142">
        <v>0</v>
      </c>
      <c r="K57" s="143">
        <v>0</v>
      </c>
      <c r="L57" s="142">
        <v>0</v>
      </c>
      <c r="M57" s="143">
        <v>0</v>
      </c>
      <c r="N57" s="142">
        <v>0</v>
      </c>
      <c r="O57" s="143">
        <v>0</v>
      </c>
      <c r="P57" s="142">
        <v>0</v>
      </c>
      <c r="Q57" s="143">
        <v>0</v>
      </c>
      <c r="R57" s="142">
        <v>0</v>
      </c>
      <c r="S57" s="143">
        <v>0</v>
      </c>
      <c r="T57" s="142">
        <v>0</v>
      </c>
      <c r="U57" s="143">
        <v>0</v>
      </c>
      <c r="V57" s="142">
        <v>0</v>
      </c>
      <c r="W57" s="143">
        <v>0</v>
      </c>
      <c r="X57" s="142">
        <v>0</v>
      </c>
      <c r="Y57" s="143">
        <v>0</v>
      </c>
      <c r="Z57" s="142">
        <v>0</v>
      </c>
      <c r="AA57" s="143">
        <v>0</v>
      </c>
      <c r="AB57" s="142">
        <v>0</v>
      </c>
      <c r="AC57" s="143">
        <v>0</v>
      </c>
      <c r="AD57" s="142">
        <v>0</v>
      </c>
      <c r="AE57" s="143">
        <v>0</v>
      </c>
      <c r="AF57" s="142">
        <v>0</v>
      </c>
      <c r="AG57" s="143">
        <v>0</v>
      </c>
      <c r="AH57" s="142">
        <v>0</v>
      </c>
      <c r="AI57" s="143">
        <v>0</v>
      </c>
      <c r="AJ57" s="142">
        <v>0</v>
      </c>
      <c r="AK57" s="143">
        <v>0</v>
      </c>
      <c r="AL57" s="142">
        <v>0</v>
      </c>
      <c r="AM57" s="143">
        <v>0</v>
      </c>
      <c r="AN57" s="142">
        <v>0</v>
      </c>
      <c r="AO57" s="143">
        <v>0</v>
      </c>
      <c r="AP57" s="142">
        <v>0</v>
      </c>
      <c r="AQ57" s="143">
        <v>0</v>
      </c>
      <c r="AR57" s="151">
        <f t="shared" ref="AR57:AS59" si="18">IF(B57&lt;&gt;"-",SUM(B57,D57,F57,H57,J57,L57,N57,P57,R57,T57,V57,X57,Z57,AB57,AD57,AF57,AH57,AJ57,AL57,AN57,AP57),"-")</f>
        <v>1</v>
      </c>
      <c r="AS57" s="155">
        <f t="shared" si="18"/>
        <v>0</v>
      </c>
    </row>
    <row r="58" spans="1:45" ht="15.95" hidden="1" customHeight="1" outlineLevel="2" x14ac:dyDescent="0.15">
      <c r="A58" s="307" t="s">
        <v>131</v>
      </c>
      <c r="B58" s="142">
        <v>0</v>
      </c>
      <c r="C58" s="143">
        <v>0</v>
      </c>
      <c r="D58" s="142">
        <v>0</v>
      </c>
      <c r="E58" s="143">
        <v>0</v>
      </c>
      <c r="F58" s="142">
        <v>0</v>
      </c>
      <c r="G58" s="143">
        <v>0</v>
      </c>
      <c r="H58" s="142">
        <v>0</v>
      </c>
      <c r="I58" s="143">
        <v>0</v>
      </c>
      <c r="J58" s="142">
        <v>0</v>
      </c>
      <c r="K58" s="143">
        <v>0</v>
      </c>
      <c r="L58" s="142">
        <v>0</v>
      </c>
      <c r="M58" s="143">
        <v>0</v>
      </c>
      <c r="N58" s="142">
        <v>0</v>
      </c>
      <c r="O58" s="143">
        <v>0</v>
      </c>
      <c r="P58" s="142">
        <v>0</v>
      </c>
      <c r="Q58" s="143">
        <v>0</v>
      </c>
      <c r="R58" s="142">
        <v>0</v>
      </c>
      <c r="S58" s="143">
        <v>0</v>
      </c>
      <c r="T58" s="142">
        <v>0</v>
      </c>
      <c r="U58" s="143">
        <v>0</v>
      </c>
      <c r="V58" s="142">
        <v>0</v>
      </c>
      <c r="W58" s="143">
        <v>0</v>
      </c>
      <c r="X58" s="142">
        <v>0</v>
      </c>
      <c r="Y58" s="143">
        <v>0</v>
      </c>
      <c r="Z58" s="142">
        <v>0</v>
      </c>
      <c r="AA58" s="143">
        <v>0</v>
      </c>
      <c r="AB58" s="142">
        <v>0</v>
      </c>
      <c r="AC58" s="143">
        <v>0</v>
      </c>
      <c r="AD58" s="142">
        <v>0</v>
      </c>
      <c r="AE58" s="143">
        <v>0</v>
      </c>
      <c r="AF58" s="142">
        <v>0</v>
      </c>
      <c r="AG58" s="143">
        <v>0</v>
      </c>
      <c r="AH58" s="142">
        <v>0</v>
      </c>
      <c r="AI58" s="143">
        <v>0</v>
      </c>
      <c r="AJ58" s="142">
        <v>0</v>
      </c>
      <c r="AK58" s="143">
        <v>0</v>
      </c>
      <c r="AL58" s="142">
        <v>0</v>
      </c>
      <c r="AM58" s="143">
        <v>0</v>
      </c>
      <c r="AN58" s="142">
        <v>0</v>
      </c>
      <c r="AO58" s="143">
        <v>0</v>
      </c>
      <c r="AP58" s="142">
        <v>0</v>
      </c>
      <c r="AQ58" s="143">
        <v>0</v>
      </c>
      <c r="AR58" s="151">
        <f t="shared" si="18"/>
        <v>0</v>
      </c>
      <c r="AS58" s="155">
        <f t="shared" si="18"/>
        <v>0</v>
      </c>
    </row>
    <row r="59" spans="1:45" ht="15.95" hidden="1" customHeight="1" outlineLevel="2" x14ac:dyDescent="0.15">
      <c r="A59" s="307" t="s">
        <v>132</v>
      </c>
      <c r="B59" s="142">
        <v>0</v>
      </c>
      <c r="C59" s="143">
        <v>0</v>
      </c>
      <c r="D59" s="142">
        <v>0</v>
      </c>
      <c r="E59" s="143">
        <v>0</v>
      </c>
      <c r="F59" s="142">
        <v>0</v>
      </c>
      <c r="G59" s="143">
        <v>0</v>
      </c>
      <c r="H59" s="142">
        <v>0</v>
      </c>
      <c r="I59" s="143">
        <v>0</v>
      </c>
      <c r="J59" s="142">
        <v>0</v>
      </c>
      <c r="K59" s="143">
        <v>0</v>
      </c>
      <c r="L59" s="142">
        <v>0</v>
      </c>
      <c r="M59" s="143">
        <v>0</v>
      </c>
      <c r="N59" s="142">
        <v>0</v>
      </c>
      <c r="O59" s="143">
        <v>0</v>
      </c>
      <c r="P59" s="142">
        <v>0</v>
      </c>
      <c r="Q59" s="143">
        <v>0</v>
      </c>
      <c r="R59" s="142">
        <v>0</v>
      </c>
      <c r="S59" s="143">
        <v>0</v>
      </c>
      <c r="T59" s="142">
        <v>0</v>
      </c>
      <c r="U59" s="143">
        <v>0</v>
      </c>
      <c r="V59" s="142">
        <v>0</v>
      </c>
      <c r="W59" s="143">
        <v>0</v>
      </c>
      <c r="X59" s="142">
        <v>0</v>
      </c>
      <c r="Y59" s="143">
        <v>0</v>
      </c>
      <c r="Z59" s="142">
        <v>0</v>
      </c>
      <c r="AA59" s="143">
        <v>0</v>
      </c>
      <c r="AB59" s="142">
        <v>0</v>
      </c>
      <c r="AC59" s="143">
        <v>0</v>
      </c>
      <c r="AD59" s="142">
        <v>0</v>
      </c>
      <c r="AE59" s="143">
        <v>0</v>
      </c>
      <c r="AF59" s="142">
        <v>0</v>
      </c>
      <c r="AG59" s="143">
        <v>0</v>
      </c>
      <c r="AH59" s="142">
        <v>0</v>
      </c>
      <c r="AI59" s="143">
        <v>0</v>
      </c>
      <c r="AJ59" s="142">
        <v>0</v>
      </c>
      <c r="AK59" s="143">
        <v>0</v>
      </c>
      <c r="AL59" s="142">
        <v>0</v>
      </c>
      <c r="AM59" s="143">
        <v>0</v>
      </c>
      <c r="AN59" s="142">
        <v>0</v>
      </c>
      <c r="AO59" s="143">
        <v>0</v>
      </c>
      <c r="AP59" s="142">
        <v>0</v>
      </c>
      <c r="AQ59" s="143">
        <v>0</v>
      </c>
      <c r="AR59" s="151">
        <f t="shared" si="18"/>
        <v>0</v>
      </c>
      <c r="AS59" s="155">
        <f t="shared" si="18"/>
        <v>0</v>
      </c>
    </row>
    <row r="60" spans="1:45" ht="15.95" customHeight="1" outlineLevel="1" collapsed="1" x14ac:dyDescent="0.15">
      <c r="A60" s="308" t="s">
        <v>133</v>
      </c>
      <c r="B60" s="144">
        <f>IF(B57&lt;&gt;"-",SUM(B57:B59),"-")</f>
        <v>0</v>
      </c>
      <c r="C60" s="147">
        <f t="shared" ref="C60:AS60" si="19">IF(C57&lt;&gt;"-",SUM(C57:C59),"-")</f>
        <v>0</v>
      </c>
      <c r="D60" s="144">
        <f t="shared" si="19"/>
        <v>0</v>
      </c>
      <c r="E60" s="147">
        <f t="shared" si="19"/>
        <v>0</v>
      </c>
      <c r="F60" s="144">
        <f t="shared" si="19"/>
        <v>0</v>
      </c>
      <c r="G60" s="147">
        <f t="shared" si="19"/>
        <v>0</v>
      </c>
      <c r="H60" s="144">
        <f t="shared" si="19"/>
        <v>1</v>
      </c>
      <c r="I60" s="147">
        <f t="shared" si="19"/>
        <v>0</v>
      </c>
      <c r="J60" s="144">
        <f t="shared" si="19"/>
        <v>0</v>
      </c>
      <c r="K60" s="147">
        <f t="shared" si="19"/>
        <v>0</v>
      </c>
      <c r="L60" s="144">
        <f t="shared" si="19"/>
        <v>0</v>
      </c>
      <c r="M60" s="147">
        <f t="shared" si="19"/>
        <v>0</v>
      </c>
      <c r="N60" s="144">
        <f t="shared" si="19"/>
        <v>0</v>
      </c>
      <c r="O60" s="147">
        <f t="shared" si="19"/>
        <v>0</v>
      </c>
      <c r="P60" s="144">
        <f t="shared" si="19"/>
        <v>0</v>
      </c>
      <c r="Q60" s="147">
        <f t="shared" si="19"/>
        <v>0</v>
      </c>
      <c r="R60" s="144">
        <f t="shared" si="19"/>
        <v>0</v>
      </c>
      <c r="S60" s="147">
        <f t="shared" si="19"/>
        <v>0</v>
      </c>
      <c r="T60" s="144">
        <f t="shared" si="19"/>
        <v>0</v>
      </c>
      <c r="U60" s="147">
        <f t="shared" si="19"/>
        <v>0</v>
      </c>
      <c r="V60" s="144">
        <f t="shared" si="19"/>
        <v>0</v>
      </c>
      <c r="W60" s="147">
        <f t="shared" si="19"/>
        <v>0</v>
      </c>
      <c r="X60" s="144">
        <f t="shared" si="19"/>
        <v>0</v>
      </c>
      <c r="Y60" s="147">
        <f t="shared" si="19"/>
        <v>0</v>
      </c>
      <c r="Z60" s="144">
        <f t="shared" si="19"/>
        <v>0</v>
      </c>
      <c r="AA60" s="147">
        <f t="shared" si="19"/>
        <v>0</v>
      </c>
      <c r="AB60" s="144">
        <f t="shared" si="19"/>
        <v>0</v>
      </c>
      <c r="AC60" s="147">
        <f t="shared" si="19"/>
        <v>0</v>
      </c>
      <c r="AD60" s="144">
        <f t="shared" si="19"/>
        <v>0</v>
      </c>
      <c r="AE60" s="147">
        <f t="shared" si="19"/>
        <v>0</v>
      </c>
      <c r="AF60" s="144">
        <f t="shared" si="19"/>
        <v>0</v>
      </c>
      <c r="AG60" s="147">
        <f t="shared" si="19"/>
        <v>0</v>
      </c>
      <c r="AH60" s="144">
        <f t="shared" si="19"/>
        <v>0</v>
      </c>
      <c r="AI60" s="147">
        <f t="shared" si="19"/>
        <v>0</v>
      </c>
      <c r="AJ60" s="144">
        <f t="shared" si="19"/>
        <v>0</v>
      </c>
      <c r="AK60" s="147">
        <f t="shared" si="19"/>
        <v>0</v>
      </c>
      <c r="AL60" s="144">
        <f t="shared" si="19"/>
        <v>0</v>
      </c>
      <c r="AM60" s="147">
        <f t="shared" si="19"/>
        <v>0</v>
      </c>
      <c r="AN60" s="144">
        <f t="shared" si="19"/>
        <v>0</v>
      </c>
      <c r="AO60" s="147">
        <f t="shared" si="19"/>
        <v>0</v>
      </c>
      <c r="AP60" s="144">
        <f t="shared" si="19"/>
        <v>0</v>
      </c>
      <c r="AQ60" s="147">
        <f t="shared" si="19"/>
        <v>0</v>
      </c>
      <c r="AR60" s="152">
        <f t="shared" si="19"/>
        <v>1</v>
      </c>
      <c r="AS60" s="156">
        <f t="shared" si="19"/>
        <v>0</v>
      </c>
    </row>
    <row r="61" spans="1:45" ht="15.95" hidden="1" customHeight="1" outlineLevel="2" x14ac:dyDescent="0.15">
      <c r="A61" s="307" t="s">
        <v>134</v>
      </c>
      <c r="B61" s="142">
        <v>0</v>
      </c>
      <c r="C61" s="143">
        <v>0</v>
      </c>
      <c r="D61" s="142">
        <v>0</v>
      </c>
      <c r="E61" s="143">
        <v>0</v>
      </c>
      <c r="F61" s="142">
        <v>0</v>
      </c>
      <c r="G61" s="143">
        <v>0</v>
      </c>
      <c r="H61" s="142">
        <v>0</v>
      </c>
      <c r="I61" s="143">
        <v>0</v>
      </c>
      <c r="J61" s="142">
        <v>0</v>
      </c>
      <c r="K61" s="143">
        <v>0</v>
      </c>
      <c r="L61" s="142">
        <v>0</v>
      </c>
      <c r="M61" s="143">
        <v>0</v>
      </c>
      <c r="N61" s="142">
        <v>1</v>
      </c>
      <c r="O61" s="143">
        <v>0</v>
      </c>
      <c r="P61" s="142">
        <v>0</v>
      </c>
      <c r="Q61" s="143">
        <v>0</v>
      </c>
      <c r="R61" s="142">
        <v>0</v>
      </c>
      <c r="S61" s="143">
        <v>0</v>
      </c>
      <c r="T61" s="142">
        <v>0</v>
      </c>
      <c r="U61" s="143">
        <v>0</v>
      </c>
      <c r="V61" s="142">
        <v>0</v>
      </c>
      <c r="W61" s="143">
        <v>0</v>
      </c>
      <c r="X61" s="142">
        <v>0</v>
      </c>
      <c r="Y61" s="143">
        <v>0</v>
      </c>
      <c r="Z61" s="142">
        <v>0</v>
      </c>
      <c r="AA61" s="143">
        <v>0</v>
      </c>
      <c r="AB61" s="142">
        <v>0</v>
      </c>
      <c r="AC61" s="143">
        <v>0</v>
      </c>
      <c r="AD61" s="142">
        <v>0</v>
      </c>
      <c r="AE61" s="143">
        <v>0</v>
      </c>
      <c r="AF61" s="142">
        <v>0</v>
      </c>
      <c r="AG61" s="143">
        <v>0</v>
      </c>
      <c r="AH61" s="142">
        <v>0</v>
      </c>
      <c r="AI61" s="143">
        <v>0</v>
      </c>
      <c r="AJ61" s="142">
        <v>0</v>
      </c>
      <c r="AK61" s="143">
        <v>0</v>
      </c>
      <c r="AL61" s="142">
        <v>0</v>
      </c>
      <c r="AM61" s="143">
        <v>0</v>
      </c>
      <c r="AN61" s="142">
        <v>0</v>
      </c>
      <c r="AO61" s="143">
        <v>0</v>
      </c>
      <c r="AP61" s="142">
        <v>0</v>
      </c>
      <c r="AQ61" s="143">
        <v>0</v>
      </c>
      <c r="AR61" s="151">
        <f t="shared" ref="AR61:AS63" si="20">IF(B61&lt;&gt;"-",SUM(B61,D61,F61,H61,J61,L61,N61,P61,R61,T61,V61,X61,Z61,AB61,AD61,AF61,AH61,AJ61,AL61,AN61,AP61),"-")</f>
        <v>1</v>
      </c>
      <c r="AS61" s="155">
        <f t="shared" si="20"/>
        <v>0</v>
      </c>
    </row>
    <row r="62" spans="1:45" ht="15.95" hidden="1" customHeight="1" outlineLevel="2" x14ac:dyDescent="0.15">
      <c r="A62" s="307" t="s">
        <v>135</v>
      </c>
      <c r="B62" s="142">
        <v>1</v>
      </c>
      <c r="C62" s="143">
        <v>0</v>
      </c>
      <c r="D62" s="142">
        <v>0</v>
      </c>
      <c r="E62" s="143">
        <v>0</v>
      </c>
      <c r="F62" s="142">
        <v>0</v>
      </c>
      <c r="G62" s="143">
        <v>0</v>
      </c>
      <c r="H62" s="142">
        <v>0</v>
      </c>
      <c r="I62" s="143">
        <v>0</v>
      </c>
      <c r="J62" s="142">
        <v>0</v>
      </c>
      <c r="K62" s="143">
        <v>0</v>
      </c>
      <c r="L62" s="142">
        <v>0</v>
      </c>
      <c r="M62" s="143">
        <v>0</v>
      </c>
      <c r="N62" s="142">
        <v>0</v>
      </c>
      <c r="O62" s="143">
        <v>0</v>
      </c>
      <c r="P62" s="142">
        <v>0</v>
      </c>
      <c r="Q62" s="143">
        <v>0</v>
      </c>
      <c r="R62" s="142">
        <v>0</v>
      </c>
      <c r="S62" s="143">
        <v>0</v>
      </c>
      <c r="T62" s="142">
        <v>0</v>
      </c>
      <c r="U62" s="143">
        <v>0</v>
      </c>
      <c r="V62" s="142">
        <v>0</v>
      </c>
      <c r="W62" s="143">
        <v>0</v>
      </c>
      <c r="X62" s="142">
        <v>0</v>
      </c>
      <c r="Y62" s="143">
        <v>0</v>
      </c>
      <c r="Z62" s="142">
        <v>0</v>
      </c>
      <c r="AA62" s="143">
        <v>0</v>
      </c>
      <c r="AB62" s="142">
        <v>0</v>
      </c>
      <c r="AC62" s="143">
        <v>0</v>
      </c>
      <c r="AD62" s="142">
        <v>0</v>
      </c>
      <c r="AE62" s="143">
        <v>0</v>
      </c>
      <c r="AF62" s="142">
        <v>0</v>
      </c>
      <c r="AG62" s="143">
        <v>0</v>
      </c>
      <c r="AH62" s="142">
        <v>0</v>
      </c>
      <c r="AI62" s="143">
        <v>0</v>
      </c>
      <c r="AJ62" s="142">
        <v>0</v>
      </c>
      <c r="AK62" s="143">
        <v>0</v>
      </c>
      <c r="AL62" s="142">
        <v>0</v>
      </c>
      <c r="AM62" s="143">
        <v>0</v>
      </c>
      <c r="AN62" s="142">
        <v>0</v>
      </c>
      <c r="AO62" s="143">
        <v>0</v>
      </c>
      <c r="AP62" s="142">
        <v>0</v>
      </c>
      <c r="AQ62" s="143">
        <v>0</v>
      </c>
      <c r="AR62" s="151">
        <f t="shared" si="20"/>
        <v>1</v>
      </c>
      <c r="AS62" s="155">
        <f t="shared" si="20"/>
        <v>0</v>
      </c>
    </row>
    <row r="63" spans="1:45" ht="15.95" hidden="1" customHeight="1" outlineLevel="2" x14ac:dyDescent="0.15">
      <c r="A63" s="307" t="s">
        <v>136</v>
      </c>
      <c r="B63" s="142">
        <v>0</v>
      </c>
      <c r="C63" s="143">
        <v>0</v>
      </c>
      <c r="D63" s="142">
        <v>0</v>
      </c>
      <c r="E63" s="143">
        <v>0</v>
      </c>
      <c r="F63" s="142">
        <v>0</v>
      </c>
      <c r="G63" s="143">
        <v>0</v>
      </c>
      <c r="H63" s="142">
        <v>0</v>
      </c>
      <c r="I63" s="143">
        <v>0</v>
      </c>
      <c r="J63" s="142">
        <v>0</v>
      </c>
      <c r="K63" s="143">
        <v>0</v>
      </c>
      <c r="L63" s="142">
        <v>0</v>
      </c>
      <c r="M63" s="143">
        <v>0</v>
      </c>
      <c r="N63" s="142">
        <v>0</v>
      </c>
      <c r="O63" s="143">
        <v>0</v>
      </c>
      <c r="P63" s="142">
        <v>0</v>
      </c>
      <c r="Q63" s="143">
        <v>0</v>
      </c>
      <c r="R63" s="142">
        <v>0</v>
      </c>
      <c r="S63" s="143">
        <v>0</v>
      </c>
      <c r="T63" s="142">
        <v>0</v>
      </c>
      <c r="U63" s="143">
        <v>0</v>
      </c>
      <c r="V63" s="142">
        <v>0</v>
      </c>
      <c r="W63" s="143">
        <v>0</v>
      </c>
      <c r="X63" s="142">
        <v>0</v>
      </c>
      <c r="Y63" s="143">
        <v>0</v>
      </c>
      <c r="Z63" s="142">
        <v>0</v>
      </c>
      <c r="AA63" s="143">
        <v>0</v>
      </c>
      <c r="AB63" s="142">
        <v>0</v>
      </c>
      <c r="AC63" s="143">
        <v>0</v>
      </c>
      <c r="AD63" s="142">
        <v>0</v>
      </c>
      <c r="AE63" s="143">
        <v>0</v>
      </c>
      <c r="AF63" s="142">
        <v>1</v>
      </c>
      <c r="AG63" s="143">
        <v>0</v>
      </c>
      <c r="AH63" s="142">
        <v>0</v>
      </c>
      <c r="AI63" s="143">
        <v>0</v>
      </c>
      <c r="AJ63" s="142">
        <v>0</v>
      </c>
      <c r="AK63" s="143">
        <v>0</v>
      </c>
      <c r="AL63" s="142">
        <v>1</v>
      </c>
      <c r="AM63" s="143">
        <v>0</v>
      </c>
      <c r="AN63" s="142">
        <v>0</v>
      </c>
      <c r="AO63" s="143">
        <v>0</v>
      </c>
      <c r="AP63" s="142">
        <v>0</v>
      </c>
      <c r="AQ63" s="143">
        <v>0</v>
      </c>
      <c r="AR63" s="151">
        <f t="shared" si="20"/>
        <v>2</v>
      </c>
      <c r="AS63" s="155">
        <f t="shared" si="20"/>
        <v>0</v>
      </c>
    </row>
    <row r="64" spans="1:45" ht="15.95" customHeight="1" outlineLevel="1" collapsed="1" x14ac:dyDescent="0.15">
      <c r="A64" s="308" t="s">
        <v>137</v>
      </c>
      <c r="B64" s="144">
        <f>IF(B61&lt;&gt;"-",SUM(B61:B63),"-")</f>
        <v>1</v>
      </c>
      <c r="C64" s="147">
        <f t="shared" ref="C64:AS64" si="21">IF(C61&lt;&gt;"-",SUM(C61:C63),"-")</f>
        <v>0</v>
      </c>
      <c r="D64" s="144">
        <f t="shared" si="21"/>
        <v>0</v>
      </c>
      <c r="E64" s="147">
        <f t="shared" si="21"/>
        <v>0</v>
      </c>
      <c r="F64" s="144">
        <f t="shared" si="21"/>
        <v>0</v>
      </c>
      <c r="G64" s="147">
        <f t="shared" si="21"/>
        <v>0</v>
      </c>
      <c r="H64" s="144">
        <f t="shared" si="21"/>
        <v>0</v>
      </c>
      <c r="I64" s="147">
        <f t="shared" si="21"/>
        <v>0</v>
      </c>
      <c r="J64" s="144">
        <f t="shared" si="21"/>
        <v>0</v>
      </c>
      <c r="K64" s="147">
        <f t="shared" si="21"/>
        <v>0</v>
      </c>
      <c r="L64" s="144">
        <f t="shared" si="21"/>
        <v>0</v>
      </c>
      <c r="M64" s="147">
        <f t="shared" si="21"/>
        <v>0</v>
      </c>
      <c r="N64" s="144">
        <f t="shared" si="21"/>
        <v>1</v>
      </c>
      <c r="O64" s="147">
        <f t="shared" si="21"/>
        <v>0</v>
      </c>
      <c r="P64" s="144">
        <f t="shared" si="21"/>
        <v>0</v>
      </c>
      <c r="Q64" s="147">
        <f t="shared" si="21"/>
        <v>0</v>
      </c>
      <c r="R64" s="144">
        <f t="shared" si="21"/>
        <v>0</v>
      </c>
      <c r="S64" s="147">
        <f t="shared" si="21"/>
        <v>0</v>
      </c>
      <c r="T64" s="144">
        <f t="shared" si="21"/>
        <v>0</v>
      </c>
      <c r="U64" s="147">
        <f t="shared" si="21"/>
        <v>0</v>
      </c>
      <c r="V64" s="144">
        <f t="shared" si="21"/>
        <v>0</v>
      </c>
      <c r="W64" s="147">
        <f t="shared" si="21"/>
        <v>0</v>
      </c>
      <c r="X64" s="144">
        <f t="shared" si="21"/>
        <v>0</v>
      </c>
      <c r="Y64" s="147">
        <f t="shared" si="21"/>
        <v>0</v>
      </c>
      <c r="Z64" s="144">
        <f t="shared" si="21"/>
        <v>0</v>
      </c>
      <c r="AA64" s="147">
        <f t="shared" si="21"/>
        <v>0</v>
      </c>
      <c r="AB64" s="144">
        <f t="shared" si="21"/>
        <v>0</v>
      </c>
      <c r="AC64" s="147">
        <f t="shared" si="21"/>
        <v>0</v>
      </c>
      <c r="AD64" s="144">
        <f t="shared" si="21"/>
        <v>0</v>
      </c>
      <c r="AE64" s="147">
        <f t="shared" si="21"/>
        <v>0</v>
      </c>
      <c r="AF64" s="144">
        <f t="shared" si="21"/>
        <v>1</v>
      </c>
      <c r="AG64" s="147">
        <f t="shared" si="21"/>
        <v>0</v>
      </c>
      <c r="AH64" s="144">
        <f t="shared" si="21"/>
        <v>0</v>
      </c>
      <c r="AI64" s="147">
        <f t="shared" si="21"/>
        <v>0</v>
      </c>
      <c r="AJ64" s="144">
        <f t="shared" si="21"/>
        <v>0</v>
      </c>
      <c r="AK64" s="147">
        <f t="shared" si="21"/>
        <v>0</v>
      </c>
      <c r="AL64" s="144">
        <f t="shared" si="21"/>
        <v>1</v>
      </c>
      <c r="AM64" s="147">
        <f t="shared" si="21"/>
        <v>0</v>
      </c>
      <c r="AN64" s="144">
        <f t="shared" si="21"/>
        <v>0</v>
      </c>
      <c r="AO64" s="147">
        <f t="shared" si="21"/>
        <v>0</v>
      </c>
      <c r="AP64" s="144">
        <f t="shared" si="21"/>
        <v>0</v>
      </c>
      <c r="AQ64" s="147">
        <f t="shared" si="21"/>
        <v>0</v>
      </c>
      <c r="AR64" s="152">
        <f t="shared" si="21"/>
        <v>4</v>
      </c>
      <c r="AS64" s="156">
        <f t="shared" si="21"/>
        <v>0</v>
      </c>
    </row>
    <row r="65" spans="1:45" ht="15.95" hidden="1" customHeight="1" outlineLevel="2" x14ac:dyDescent="0.15">
      <c r="A65" s="307" t="s">
        <v>138</v>
      </c>
      <c r="B65" s="142">
        <v>0</v>
      </c>
      <c r="C65" s="143">
        <v>0</v>
      </c>
      <c r="D65" s="142">
        <v>0</v>
      </c>
      <c r="E65" s="143">
        <v>0</v>
      </c>
      <c r="F65" s="142">
        <v>0</v>
      </c>
      <c r="G65" s="143">
        <v>0</v>
      </c>
      <c r="H65" s="142">
        <v>0</v>
      </c>
      <c r="I65" s="143">
        <v>0</v>
      </c>
      <c r="J65" s="142">
        <v>0</v>
      </c>
      <c r="K65" s="143">
        <v>0</v>
      </c>
      <c r="L65" s="142">
        <v>0</v>
      </c>
      <c r="M65" s="143">
        <v>0</v>
      </c>
      <c r="N65" s="142">
        <v>0</v>
      </c>
      <c r="O65" s="143">
        <v>0</v>
      </c>
      <c r="P65" s="142">
        <v>0</v>
      </c>
      <c r="Q65" s="143">
        <v>0</v>
      </c>
      <c r="R65" s="142">
        <v>0</v>
      </c>
      <c r="S65" s="143">
        <v>0</v>
      </c>
      <c r="T65" s="142">
        <v>0</v>
      </c>
      <c r="U65" s="143">
        <v>0</v>
      </c>
      <c r="V65" s="142">
        <v>0</v>
      </c>
      <c r="W65" s="143">
        <v>0</v>
      </c>
      <c r="X65" s="142">
        <v>0</v>
      </c>
      <c r="Y65" s="143">
        <v>0</v>
      </c>
      <c r="Z65" s="142">
        <v>0</v>
      </c>
      <c r="AA65" s="143">
        <v>0</v>
      </c>
      <c r="AB65" s="142">
        <v>0</v>
      </c>
      <c r="AC65" s="143">
        <v>0</v>
      </c>
      <c r="AD65" s="142">
        <v>0</v>
      </c>
      <c r="AE65" s="143">
        <v>0</v>
      </c>
      <c r="AF65" s="142">
        <v>0</v>
      </c>
      <c r="AG65" s="143">
        <v>0</v>
      </c>
      <c r="AH65" s="142">
        <v>0</v>
      </c>
      <c r="AI65" s="143">
        <v>0</v>
      </c>
      <c r="AJ65" s="142">
        <v>0</v>
      </c>
      <c r="AK65" s="143">
        <v>0</v>
      </c>
      <c r="AL65" s="142">
        <v>0</v>
      </c>
      <c r="AM65" s="143">
        <v>0</v>
      </c>
      <c r="AN65" s="142">
        <v>0</v>
      </c>
      <c r="AO65" s="143">
        <v>0</v>
      </c>
      <c r="AP65" s="142">
        <v>0</v>
      </c>
      <c r="AQ65" s="143">
        <v>0</v>
      </c>
      <c r="AR65" s="151">
        <f t="shared" ref="AR65:AS69" si="22">IF(B65&lt;&gt;"-",SUM(B65,D65,F65,H65,J65,L65,N65,P65,R65,T65,V65,X65,Z65,AB65,AD65,AF65,AH65,AJ65,AL65,AN65,AP65),"-")</f>
        <v>0</v>
      </c>
      <c r="AS65" s="155">
        <f t="shared" si="22"/>
        <v>0</v>
      </c>
    </row>
    <row r="66" spans="1:45" ht="15.95" hidden="1" customHeight="1" outlineLevel="2" x14ac:dyDescent="0.15">
      <c r="A66" s="307" t="s">
        <v>139</v>
      </c>
      <c r="B66" s="142">
        <v>0</v>
      </c>
      <c r="C66" s="143">
        <v>0</v>
      </c>
      <c r="D66" s="142">
        <v>0</v>
      </c>
      <c r="E66" s="143">
        <v>0</v>
      </c>
      <c r="F66" s="142">
        <v>0</v>
      </c>
      <c r="G66" s="143">
        <v>0</v>
      </c>
      <c r="H66" s="142">
        <v>0</v>
      </c>
      <c r="I66" s="143">
        <v>0</v>
      </c>
      <c r="J66" s="142">
        <v>0</v>
      </c>
      <c r="K66" s="143">
        <v>0</v>
      </c>
      <c r="L66" s="142">
        <v>0</v>
      </c>
      <c r="M66" s="143">
        <v>0</v>
      </c>
      <c r="N66" s="142">
        <v>0</v>
      </c>
      <c r="O66" s="143">
        <v>0</v>
      </c>
      <c r="P66" s="142">
        <v>0</v>
      </c>
      <c r="Q66" s="143">
        <v>0</v>
      </c>
      <c r="R66" s="142">
        <v>0</v>
      </c>
      <c r="S66" s="143">
        <v>0</v>
      </c>
      <c r="T66" s="142">
        <v>0</v>
      </c>
      <c r="U66" s="143">
        <v>0</v>
      </c>
      <c r="V66" s="142">
        <v>0</v>
      </c>
      <c r="W66" s="143">
        <v>0</v>
      </c>
      <c r="X66" s="142">
        <v>0</v>
      </c>
      <c r="Y66" s="143">
        <v>0</v>
      </c>
      <c r="Z66" s="142">
        <v>0</v>
      </c>
      <c r="AA66" s="143">
        <v>0</v>
      </c>
      <c r="AB66" s="142">
        <v>0</v>
      </c>
      <c r="AC66" s="143">
        <v>0</v>
      </c>
      <c r="AD66" s="142">
        <v>0</v>
      </c>
      <c r="AE66" s="143">
        <v>0</v>
      </c>
      <c r="AF66" s="142">
        <v>0</v>
      </c>
      <c r="AG66" s="143">
        <v>0</v>
      </c>
      <c r="AH66" s="142">
        <v>0</v>
      </c>
      <c r="AI66" s="143">
        <v>0</v>
      </c>
      <c r="AJ66" s="142">
        <v>0</v>
      </c>
      <c r="AK66" s="143">
        <v>0</v>
      </c>
      <c r="AL66" s="142">
        <v>0</v>
      </c>
      <c r="AM66" s="143">
        <v>0</v>
      </c>
      <c r="AN66" s="142">
        <v>0</v>
      </c>
      <c r="AO66" s="143">
        <v>0</v>
      </c>
      <c r="AP66" s="142">
        <v>0</v>
      </c>
      <c r="AQ66" s="143">
        <v>0</v>
      </c>
      <c r="AR66" s="151">
        <f t="shared" si="22"/>
        <v>0</v>
      </c>
      <c r="AS66" s="155">
        <f t="shared" si="22"/>
        <v>0</v>
      </c>
    </row>
    <row r="67" spans="1:45" ht="15.95" hidden="1" customHeight="1" outlineLevel="2" x14ac:dyDescent="0.15">
      <c r="A67" s="307" t="s">
        <v>140</v>
      </c>
      <c r="B67" s="142">
        <v>0</v>
      </c>
      <c r="C67" s="143">
        <v>0</v>
      </c>
      <c r="D67" s="142">
        <v>0</v>
      </c>
      <c r="E67" s="143">
        <v>0</v>
      </c>
      <c r="F67" s="142">
        <v>0</v>
      </c>
      <c r="G67" s="143">
        <v>0</v>
      </c>
      <c r="H67" s="142">
        <v>0</v>
      </c>
      <c r="I67" s="143">
        <v>0</v>
      </c>
      <c r="J67" s="142">
        <v>0</v>
      </c>
      <c r="K67" s="143">
        <v>0</v>
      </c>
      <c r="L67" s="142">
        <v>0</v>
      </c>
      <c r="M67" s="143">
        <v>0</v>
      </c>
      <c r="N67" s="142">
        <v>4</v>
      </c>
      <c r="O67" s="143">
        <v>0</v>
      </c>
      <c r="P67" s="142">
        <v>0</v>
      </c>
      <c r="Q67" s="143">
        <v>0</v>
      </c>
      <c r="R67" s="142">
        <v>0</v>
      </c>
      <c r="S67" s="143">
        <v>0</v>
      </c>
      <c r="T67" s="142">
        <v>0</v>
      </c>
      <c r="U67" s="143">
        <v>0</v>
      </c>
      <c r="V67" s="142">
        <v>0</v>
      </c>
      <c r="W67" s="143">
        <v>0</v>
      </c>
      <c r="X67" s="142">
        <v>0</v>
      </c>
      <c r="Y67" s="143">
        <v>0</v>
      </c>
      <c r="Z67" s="142">
        <v>0</v>
      </c>
      <c r="AA67" s="143">
        <v>0</v>
      </c>
      <c r="AB67" s="142">
        <v>0</v>
      </c>
      <c r="AC67" s="143">
        <v>0</v>
      </c>
      <c r="AD67" s="142">
        <v>0</v>
      </c>
      <c r="AE67" s="143">
        <v>0</v>
      </c>
      <c r="AF67" s="142">
        <v>0</v>
      </c>
      <c r="AG67" s="143">
        <v>0</v>
      </c>
      <c r="AH67" s="142">
        <v>0</v>
      </c>
      <c r="AI67" s="143">
        <v>0</v>
      </c>
      <c r="AJ67" s="142">
        <v>0</v>
      </c>
      <c r="AK67" s="143">
        <v>0</v>
      </c>
      <c r="AL67" s="142">
        <v>0</v>
      </c>
      <c r="AM67" s="143">
        <v>0</v>
      </c>
      <c r="AN67" s="142">
        <v>0</v>
      </c>
      <c r="AO67" s="143">
        <v>0</v>
      </c>
      <c r="AP67" s="142">
        <v>0</v>
      </c>
      <c r="AQ67" s="143">
        <v>0</v>
      </c>
      <c r="AR67" s="151">
        <f t="shared" si="22"/>
        <v>4</v>
      </c>
      <c r="AS67" s="155">
        <f t="shared" si="22"/>
        <v>0</v>
      </c>
    </row>
    <row r="68" spans="1:45" ht="15.95" hidden="1" customHeight="1" outlineLevel="2" x14ac:dyDescent="0.15">
      <c r="A68" s="307" t="s">
        <v>141</v>
      </c>
      <c r="B68" s="142">
        <v>0</v>
      </c>
      <c r="C68" s="143">
        <v>0</v>
      </c>
      <c r="D68" s="142">
        <v>0</v>
      </c>
      <c r="E68" s="143">
        <v>0</v>
      </c>
      <c r="F68" s="142">
        <v>0</v>
      </c>
      <c r="G68" s="143">
        <v>0</v>
      </c>
      <c r="H68" s="142">
        <v>0</v>
      </c>
      <c r="I68" s="143">
        <v>0</v>
      </c>
      <c r="J68" s="142">
        <v>0</v>
      </c>
      <c r="K68" s="143">
        <v>0</v>
      </c>
      <c r="L68" s="142">
        <v>0</v>
      </c>
      <c r="M68" s="143">
        <v>0</v>
      </c>
      <c r="N68" s="142">
        <v>0</v>
      </c>
      <c r="O68" s="143">
        <v>0</v>
      </c>
      <c r="P68" s="142">
        <v>0</v>
      </c>
      <c r="Q68" s="143">
        <v>0</v>
      </c>
      <c r="R68" s="142">
        <v>0</v>
      </c>
      <c r="S68" s="143">
        <v>0</v>
      </c>
      <c r="T68" s="142">
        <v>0</v>
      </c>
      <c r="U68" s="143">
        <v>0</v>
      </c>
      <c r="V68" s="142">
        <v>0</v>
      </c>
      <c r="W68" s="143">
        <v>0</v>
      </c>
      <c r="X68" s="142">
        <v>0</v>
      </c>
      <c r="Y68" s="143">
        <v>0</v>
      </c>
      <c r="Z68" s="142">
        <v>0</v>
      </c>
      <c r="AA68" s="143">
        <v>0</v>
      </c>
      <c r="AB68" s="142">
        <v>0</v>
      </c>
      <c r="AC68" s="143">
        <v>0</v>
      </c>
      <c r="AD68" s="142">
        <v>0</v>
      </c>
      <c r="AE68" s="143">
        <v>0</v>
      </c>
      <c r="AF68" s="142">
        <v>0</v>
      </c>
      <c r="AG68" s="143">
        <v>0</v>
      </c>
      <c r="AH68" s="142">
        <v>0</v>
      </c>
      <c r="AI68" s="143">
        <v>0</v>
      </c>
      <c r="AJ68" s="142">
        <v>0</v>
      </c>
      <c r="AK68" s="143">
        <v>0</v>
      </c>
      <c r="AL68" s="142">
        <v>0</v>
      </c>
      <c r="AM68" s="143">
        <v>0</v>
      </c>
      <c r="AN68" s="142">
        <v>0</v>
      </c>
      <c r="AO68" s="143">
        <v>0</v>
      </c>
      <c r="AP68" s="142">
        <v>0</v>
      </c>
      <c r="AQ68" s="143">
        <v>0</v>
      </c>
      <c r="AR68" s="151">
        <f t="shared" si="22"/>
        <v>0</v>
      </c>
      <c r="AS68" s="155">
        <f t="shared" si="22"/>
        <v>0</v>
      </c>
    </row>
    <row r="69" spans="1:45" ht="15.95" hidden="1" customHeight="1" outlineLevel="2" x14ac:dyDescent="0.15">
      <c r="A69" s="307" t="s">
        <v>142</v>
      </c>
      <c r="B69" s="142">
        <v>2</v>
      </c>
      <c r="C69" s="143">
        <v>0</v>
      </c>
      <c r="D69" s="142">
        <v>1</v>
      </c>
      <c r="E69" s="143">
        <v>0</v>
      </c>
      <c r="F69" s="142">
        <v>0</v>
      </c>
      <c r="G69" s="143">
        <v>0</v>
      </c>
      <c r="H69" s="142">
        <v>1</v>
      </c>
      <c r="I69" s="143">
        <v>0</v>
      </c>
      <c r="J69" s="142">
        <v>0</v>
      </c>
      <c r="K69" s="143">
        <v>0</v>
      </c>
      <c r="L69" s="142">
        <v>0</v>
      </c>
      <c r="M69" s="143">
        <v>0</v>
      </c>
      <c r="N69" s="142">
        <v>4</v>
      </c>
      <c r="O69" s="143">
        <v>0</v>
      </c>
      <c r="P69" s="142">
        <v>1</v>
      </c>
      <c r="Q69" s="143">
        <v>0</v>
      </c>
      <c r="R69" s="142">
        <v>0</v>
      </c>
      <c r="S69" s="143">
        <v>0</v>
      </c>
      <c r="T69" s="142">
        <v>0</v>
      </c>
      <c r="U69" s="143">
        <v>0</v>
      </c>
      <c r="V69" s="142">
        <v>0</v>
      </c>
      <c r="W69" s="143">
        <v>0</v>
      </c>
      <c r="X69" s="142">
        <v>0</v>
      </c>
      <c r="Y69" s="143">
        <v>0</v>
      </c>
      <c r="Z69" s="142">
        <v>0</v>
      </c>
      <c r="AA69" s="143">
        <v>0</v>
      </c>
      <c r="AB69" s="142">
        <v>0</v>
      </c>
      <c r="AC69" s="143">
        <v>0</v>
      </c>
      <c r="AD69" s="142">
        <v>0</v>
      </c>
      <c r="AE69" s="143">
        <v>0</v>
      </c>
      <c r="AF69" s="142">
        <v>0</v>
      </c>
      <c r="AG69" s="143">
        <v>0</v>
      </c>
      <c r="AH69" s="142">
        <v>0</v>
      </c>
      <c r="AI69" s="143">
        <v>0</v>
      </c>
      <c r="AJ69" s="142">
        <v>0</v>
      </c>
      <c r="AK69" s="143">
        <v>0</v>
      </c>
      <c r="AL69" s="142">
        <v>0</v>
      </c>
      <c r="AM69" s="143">
        <v>0</v>
      </c>
      <c r="AN69" s="142">
        <v>0</v>
      </c>
      <c r="AO69" s="143">
        <v>0</v>
      </c>
      <c r="AP69" s="142">
        <v>0</v>
      </c>
      <c r="AQ69" s="143">
        <v>0</v>
      </c>
      <c r="AR69" s="151">
        <f t="shared" si="22"/>
        <v>9</v>
      </c>
      <c r="AS69" s="155">
        <f t="shared" si="22"/>
        <v>0</v>
      </c>
    </row>
    <row r="70" spans="1:45" ht="15.95" customHeight="1" outlineLevel="1" collapsed="1" x14ac:dyDescent="0.15">
      <c r="A70" s="308" t="s">
        <v>143</v>
      </c>
      <c r="B70" s="144">
        <f>IF(B65&lt;&gt;"-",SUM(B65:B69),"-")</f>
        <v>2</v>
      </c>
      <c r="C70" s="147">
        <f t="shared" ref="C70:AS70" si="23">IF(C65&lt;&gt;"-",SUM(C65:C69),"-")</f>
        <v>0</v>
      </c>
      <c r="D70" s="144">
        <f t="shared" si="23"/>
        <v>1</v>
      </c>
      <c r="E70" s="147">
        <f t="shared" si="23"/>
        <v>0</v>
      </c>
      <c r="F70" s="144">
        <f t="shared" si="23"/>
        <v>0</v>
      </c>
      <c r="G70" s="147">
        <f t="shared" si="23"/>
        <v>0</v>
      </c>
      <c r="H70" s="144">
        <f t="shared" si="23"/>
        <v>1</v>
      </c>
      <c r="I70" s="147">
        <f t="shared" si="23"/>
        <v>0</v>
      </c>
      <c r="J70" s="144">
        <f t="shared" si="23"/>
        <v>0</v>
      </c>
      <c r="K70" s="147">
        <f t="shared" si="23"/>
        <v>0</v>
      </c>
      <c r="L70" s="144">
        <f t="shared" si="23"/>
        <v>0</v>
      </c>
      <c r="M70" s="147">
        <f t="shared" si="23"/>
        <v>0</v>
      </c>
      <c r="N70" s="144">
        <f t="shared" si="23"/>
        <v>8</v>
      </c>
      <c r="O70" s="147">
        <f t="shared" si="23"/>
        <v>0</v>
      </c>
      <c r="P70" s="144">
        <f t="shared" si="23"/>
        <v>1</v>
      </c>
      <c r="Q70" s="147">
        <f t="shared" si="23"/>
        <v>0</v>
      </c>
      <c r="R70" s="144">
        <f t="shared" si="23"/>
        <v>0</v>
      </c>
      <c r="S70" s="147">
        <f t="shared" si="23"/>
        <v>0</v>
      </c>
      <c r="T70" s="144">
        <f t="shared" si="23"/>
        <v>0</v>
      </c>
      <c r="U70" s="147">
        <f t="shared" si="23"/>
        <v>0</v>
      </c>
      <c r="V70" s="144">
        <f t="shared" si="23"/>
        <v>0</v>
      </c>
      <c r="W70" s="147">
        <f t="shared" si="23"/>
        <v>0</v>
      </c>
      <c r="X70" s="144">
        <f t="shared" si="23"/>
        <v>0</v>
      </c>
      <c r="Y70" s="147">
        <f t="shared" si="23"/>
        <v>0</v>
      </c>
      <c r="Z70" s="144">
        <f t="shared" si="23"/>
        <v>0</v>
      </c>
      <c r="AA70" s="147">
        <f t="shared" si="23"/>
        <v>0</v>
      </c>
      <c r="AB70" s="144">
        <f t="shared" si="23"/>
        <v>0</v>
      </c>
      <c r="AC70" s="147">
        <f t="shared" si="23"/>
        <v>0</v>
      </c>
      <c r="AD70" s="144">
        <f t="shared" si="23"/>
        <v>0</v>
      </c>
      <c r="AE70" s="147">
        <f t="shared" si="23"/>
        <v>0</v>
      </c>
      <c r="AF70" s="144">
        <f t="shared" si="23"/>
        <v>0</v>
      </c>
      <c r="AG70" s="147">
        <f t="shared" si="23"/>
        <v>0</v>
      </c>
      <c r="AH70" s="144">
        <f t="shared" si="23"/>
        <v>0</v>
      </c>
      <c r="AI70" s="147">
        <f t="shared" si="23"/>
        <v>0</v>
      </c>
      <c r="AJ70" s="144">
        <f t="shared" si="23"/>
        <v>0</v>
      </c>
      <c r="AK70" s="147">
        <f t="shared" si="23"/>
        <v>0</v>
      </c>
      <c r="AL70" s="144">
        <f t="shared" si="23"/>
        <v>0</v>
      </c>
      <c r="AM70" s="147">
        <f t="shared" si="23"/>
        <v>0</v>
      </c>
      <c r="AN70" s="144">
        <f t="shared" si="23"/>
        <v>0</v>
      </c>
      <c r="AO70" s="147">
        <f t="shared" si="23"/>
        <v>0</v>
      </c>
      <c r="AP70" s="144">
        <f t="shared" si="23"/>
        <v>0</v>
      </c>
      <c r="AQ70" s="147">
        <f t="shared" si="23"/>
        <v>0</v>
      </c>
      <c r="AR70" s="152">
        <f t="shared" si="23"/>
        <v>13</v>
      </c>
      <c r="AS70" s="156">
        <f t="shared" si="23"/>
        <v>0</v>
      </c>
    </row>
    <row r="71" spans="1:45" ht="15.95" hidden="1" customHeight="1" outlineLevel="2" x14ac:dyDescent="0.15">
      <c r="A71" s="307" t="s">
        <v>144</v>
      </c>
      <c r="B71" s="142">
        <v>0</v>
      </c>
      <c r="C71" s="143">
        <v>0</v>
      </c>
      <c r="D71" s="142">
        <v>2</v>
      </c>
      <c r="E71" s="143">
        <v>0</v>
      </c>
      <c r="F71" s="142">
        <v>0</v>
      </c>
      <c r="G71" s="143">
        <v>0</v>
      </c>
      <c r="H71" s="142">
        <v>0</v>
      </c>
      <c r="I71" s="143">
        <v>0</v>
      </c>
      <c r="J71" s="142">
        <v>0</v>
      </c>
      <c r="K71" s="143">
        <v>0</v>
      </c>
      <c r="L71" s="142">
        <v>0</v>
      </c>
      <c r="M71" s="143">
        <v>0</v>
      </c>
      <c r="N71" s="142">
        <v>0</v>
      </c>
      <c r="O71" s="143">
        <v>0</v>
      </c>
      <c r="P71" s="142">
        <v>0</v>
      </c>
      <c r="Q71" s="143">
        <v>0</v>
      </c>
      <c r="R71" s="142">
        <v>0</v>
      </c>
      <c r="S71" s="143">
        <v>0</v>
      </c>
      <c r="T71" s="142">
        <v>0</v>
      </c>
      <c r="U71" s="143">
        <v>0</v>
      </c>
      <c r="V71" s="142">
        <v>0</v>
      </c>
      <c r="W71" s="143">
        <v>0</v>
      </c>
      <c r="X71" s="142">
        <v>0</v>
      </c>
      <c r="Y71" s="143">
        <v>0</v>
      </c>
      <c r="Z71" s="142">
        <v>0</v>
      </c>
      <c r="AA71" s="143">
        <v>0</v>
      </c>
      <c r="AB71" s="142">
        <v>0</v>
      </c>
      <c r="AC71" s="143">
        <v>0</v>
      </c>
      <c r="AD71" s="142">
        <v>0</v>
      </c>
      <c r="AE71" s="143">
        <v>0</v>
      </c>
      <c r="AF71" s="142">
        <v>0</v>
      </c>
      <c r="AG71" s="143">
        <v>0</v>
      </c>
      <c r="AH71" s="142">
        <v>1</v>
      </c>
      <c r="AI71" s="143">
        <v>0</v>
      </c>
      <c r="AJ71" s="142">
        <v>0</v>
      </c>
      <c r="AK71" s="143">
        <v>0</v>
      </c>
      <c r="AL71" s="142">
        <v>0</v>
      </c>
      <c r="AM71" s="143">
        <v>0</v>
      </c>
      <c r="AN71" s="142">
        <v>0</v>
      </c>
      <c r="AO71" s="143">
        <v>0</v>
      </c>
      <c r="AP71" s="142">
        <v>0</v>
      </c>
      <c r="AQ71" s="143">
        <v>0</v>
      </c>
      <c r="AR71" s="151">
        <f t="shared" ref="AR71:AS75" si="24">IF(B71&lt;&gt;"-",SUM(B71,D71,F71,H71,J71,L71,N71,P71,R71,T71,V71,X71,Z71,AB71,AD71,AF71,AH71,AJ71,AL71,AN71,AP71),"-")</f>
        <v>3</v>
      </c>
      <c r="AS71" s="155">
        <f t="shared" si="24"/>
        <v>0</v>
      </c>
    </row>
    <row r="72" spans="1:45" ht="15.95" hidden="1" customHeight="1" outlineLevel="2" x14ac:dyDescent="0.15">
      <c r="A72" s="307" t="s">
        <v>145</v>
      </c>
      <c r="B72" s="142">
        <v>0</v>
      </c>
      <c r="C72" s="143">
        <v>0</v>
      </c>
      <c r="D72" s="142">
        <v>0</v>
      </c>
      <c r="E72" s="143">
        <v>0</v>
      </c>
      <c r="F72" s="142">
        <v>0</v>
      </c>
      <c r="G72" s="143">
        <v>0</v>
      </c>
      <c r="H72" s="142">
        <v>0</v>
      </c>
      <c r="I72" s="143">
        <v>0</v>
      </c>
      <c r="J72" s="142">
        <v>0</v>
      </c>
      <c r="K72" s="143">
        <v>0</v>
      </c>
      <c r="L72" s="142">
        <v>0</v>
      </c>
      <c r="M72" s="143">
        <v>0</v>
      </c>
      <c r="N72" s="142">
        <v>0</v>
      </c>
      <c r="O72" s="143">
        <v>0</v>
      </c>
      <c r="P72" s="142">
        <v>0</v>
      </c>
      <c r="Q72" s="143">
        <v>0</v>
      </c>
      <c r="R72" s="142">
        <v>0</v>
      </c>
      <c r="S72" s="143">
        <v>0</v>
      </c>
      <c r="T72" s="142">
        <v>0</v>
      </c>
      <c r="U72" s="143">
        <v>0</v>
      </c>
      <c r="V72" s="142">
        <v>0</v>
      </c>
      <c r="W72" s="143">
        <v>0</v>
      </c>
      <c r="X72" s="142">
        <v>0</v>
      </c>
      <c r="Y72" s="143">
        <v>0</v>
      </c>
      <c r="Z72" s="142">
        <v>0</v>
      </c>
      <c r="AA72" s="143">
        <v>0</v>
      </c>
      <c r="AB72" s="142">
        <v>0</v>
      </c>
      <c r="AC72" s="143">
        <v>0</v>
      </c>
      <c r="AD72" s="142">
        <v>0</v>
      </c>
      <c r="AE72" s="143">
        <v>0</v>
      </c>
      <c r="AF72" s="142">
        <v>0</v>
      </c>
      <c r="AG72" s="143">
        <v>0</v>
      </c>
      <c r="AH72" s="142">
        <v>0</v>
      </c>
      <c r="AI72" s="143">
        <v>0</v>
      </c>
      <c r="AJ72" s="142">
        <v>0</v>
      </c>
      <c r="AK72" s="143">
        <v>0</v>
      </c>
      <c r="AL72" s="142">
        <v>0</v>
      </c>
      <c r="AM72" s="143">
        <v>0</v>
      </c>
      <c r="AN72" s="142">
        <v>0</v>
      </c>
      <c r="AO72" s="143">
        <v>0</v>
      </c>
      <c r="AP72" s="142">
        <v>0</v>
      </c>
      <c r="AQ72" s="143">
        <v>0</v>
      </c>
      <c r="AR72" s="151">
        <f t="shared" si="24"/>
        <v>0</v>
      </c>
      <c r="AS72" s="155">
        <f t="shared" si="24"/>
        <v>0</v>
      </c>
    </row>
    <row r="73" spans="1:45" ht="15.95" hidden="1" customHeight="1" outlineLevel="2" x14ac:dyDescent="0.15">
      <c r="A73" s="307" t="s">
        <v>146</v>
      </c>
      <c r="B73" s="142">
        <v>0</v>
      </c>
      <c r="C73" s="143">
        <v>0</v>
      </c>
      <c r="D73" s="142">
        <v>0</v>
      </c>
      <c r="E73" s="143">
        <v>0</v>
      </c>
      <c r="F73" s="142">
        <v>0</v>
      </c>
      <c r="G73" s="143">
        <v>0</v>
      </c>
      <c r="H73" s="142">
        <v>0</v>
      </c>
      <c r="I73" s="143">
        <v>0</v>
      </c>
      <c r="J73" s="142">
        <v>0</v>
      </c>
      <c r="K73" s="143">
        <v>0</v>
      </c>
      <c r="L73" s="142">
        <v>0</v>
      </c>
      <c r="M73" s="143">
        <v>0</v>
      </c>
      <c r="N73" s="142">
        <v>0</v>
      </c>
      <c r="O73" s="143">
        <v>0</v>
      </c>
      <c r="P73" s="142">
        <v>0</v>
      </c>
      <c r="Q73" s="143">
        <v>0</v>
      </c>
      <c r="R73" s="142">
        <v>0</v>
      </c>
      <c r="S73" s="143">
        <v>0</v>
      </c>
      <c r="T73" s="142">
        <v>0</v>
      </c>
      <c r="U73" s="143">
        <v>0</v>
      </c>
      <c r="V73" s="142">
        <v>0</v>
      </c>
      <c r="W73" s="143">
        <v>0</v>
      </c>
      <c r="X73" s="142">
        <v>0</v>
      </c>
      <c r="Y73" s="143">
        <v>0</v>
      </c>
      <c r="Z73" s="142">
        <v>0</v>
      </c>
      <c r="AA73" s="143">
        <v>0</v>
      </c>
      <c r="AB73" s="142">
        <v>0</v>
      </c>
      <c r="AC73" s="143">
        <v>0</v>
      </c>
      <c r="AD73" s="142">
        <v>0</v>
      </c>
      <c r="AE73" s="143">
        <v>0</v>
      </c>
      <c r="AF73" s="142">
        <v>0</v>
      </c>
      <c r="AG73" s="143">
        <v>0</v>
      </c>
      <c r="AH73" s="142">
        <v>0</v>
      </c>
      <c r="AI73" s="143">
        <v>0</v>
      </c>
      <c r="AJ73" s="142">
        <v>0</v>
      </c>
      <c r="AK73" s="143">
        <v>0</v>
      </c>
      <c r="AL73" s="142">
        <v>0</v>
      </c>
      <c r="AM73" s="143">
        <v>0</v>
      </c>
      <c r="AN73" s="142">
        <v>0</v>
      </c>
      <c r="AO73" s="143">
        <v>0</v>
      </c>
      <c r="AP73" s="142">
        <v>0</v>
      </c>
      <c r="AQ73" s="143">
        <v>0</v>
      </c>
      <c r="AR73" s="151">
        <f t="shared" si="24"/>
        <v>0</v>
      </c>
      <c r="AS73" s="155">
        <f t="shared" si="24"/>
        <v>0</v>
      </c>
    </row>
    <row r="74" spans="1:45" ht="15.95" hidden="1" customHeight="1" outlineLevel="2" x14ac:dyDescent="0.15">
      <c r="A74" s="307" t="s">
        <v>147</v>
      </c>
      <c r="B74" s="142">
        <v>0</v>
      </c>
      <c r="C74" s="143">
        <v>0</v>
      </c>
      <c r="D74" s="142">
        <v>0</v>
      </c>
      <c r="E74" s="143">
        <v>0</v>
      </c>
      <c r="F74" s="142">
        <v>0</v>
      </c>
      <c r="G74" s="143">
        <v>0</v>
      </c>
      <c r="H74" s="142">
        <v>0</v>
      </c>
      <c r="I74" s="143">
        <v>0</v>
      </c>
      <c r="J74" s="142">
        <v>0</v>
      </c>
      <c r="K74" s="143">
        <v>0</v>
      </c>
      <c r="L74" s="142">
        <v>0</v>
      </c>
      <c r="M74" s="143">
        <v>0</v>
      </c>
      <c r="N74" s="142">
        <v>0</v>
      </c>
      <c r="O74" s="143">
        <v>0</v>
      </c>
      <c r="P74" s="142">
        <v>0</v>
      </c>
      <c r="Q74" s="143">
        <v>0</v>
      </c>
      <c r="R74" s="142">
        <v>0</v>
      </c>
      <c r="S74" s="143">
        <v>0</v>
      </c>
      <c r="T74" s="142">
        <v>0</v>
      </c>
      <c r="U74" s="143">
        <v>0</v>
      </c>
      <c r="V74" s="142">
        <v>0</v>
      </c>
      <c r="W74" s="143">
        <v>0</v>
      </c>
      <c r="X74" s="142">
        <v>0</v>
      </c>
      <c r="Y74" s="143">
        <v>0</v>
      </c>
      <c r="Z74" s="142">
        <v>0</v>
      </c>
      <c r="AA74" s="143">
        <v>0</v>
      </c>
      <c r="AB74" s="142">
        <v>0</v>
      </c>
      <c r="AC74" s="143">
        <v>0</v>
      </c>
      <c r="AD74" s="142">
        <v>0</v>
      </c>
      <c r="AE74" s="143">
        <v>0</v>
      </c>
      <c r="AF74" s="142">
        <v>0</v>
      </c>
      <c r="AG74" s="143">
        <v>0</v>
      </c>
      <c r="AH74" s="142">
        <v>0</v>
      </c>
      <c r="AI74" s="143">
        <v>0</v>
      </c>
      <c r="AJ74" s="142">
        <v>0</v>
      </c>
      <c r="AK74" s="143">
        <v>0</v>
      </c>
      <c r="AL74" s="142">
        <v>0</v>
      </c>
      <c r="AM74" s="143">
        <v>0</v>
      </c>
      <c r="AN74" s="142">
        <v>0</v>
      </c>
      <c r="AO74" s="143">
        <v>0</v>
      </c>
      <c r="AP74" s="142">
        <v>0</v>
      </c>
      <c r="AQ74" s="143">
        <v>0</v>
      </c>
      <c r="AR74" s="151">
        <f t="shared" si="24"/>
        <v>0</v>
      </c>
      <c r="AS74" s="155">
        <f t="shared" si="24"/>
        <v>0</v>
      </c>
    </row>
    <row r="75" spans="1:45" ht="15.95" hidden="1" customHeight="1" outlineLevel="2" x14ac:dyDescent="0.15">
      <c r="A75" s="307" t="s">
        <v>148</v>
      </c>
      <c r="B75" s="142">
        <v>0</v>
      </c>
      <c r="C75" s="143">
        <v>0</v>
      </c>
      <c r="D75" s="142">
        <v>0</v>
      </c>
      <c r="E75" s="143">
        <v>0</v>
      </c>
      <c r="F75" s="142">
        <v>0</v>
      </c>
      <c r="G75" s="143">
        <v>0</v>
      </c>
      <c r="H75" s="142">
        <v>0</v>
      </c>
      <c r="I75" s="143">
        <v>0</v>
      </c>
      <c r="J75" s="142">
        <v>0</v>
      </c>
      <c r="K75" s="143">
        <v>0</v>
      </c>
      <c r="L75" s="142">
        <v>0</v>
      </c>
      <c r="M75" s="143">
        <v>0</v>
      </c>
      <c r="N75" s="142">
        <v>0</v>
      </c>
      <c r="O75" s="143">
        <v>0</v>
      </c>
      <c r="P75" s="142">
        <v>0</v>
      </c>
      <c r="Q75" s="143">
        <v>0</v>
      </c>
      <c r="R75" s="142">
        <v>0</v>
      </c>
      <c r="S75" s="143">
        <v>0</v>
      </c>
      <c r="T75" s="142">
        <v>0</v>
      </c>
      <c r="U75" s="143">
        <v>0</v>
      </c>
      <c r="V75" s="142">
        <v>0</v>
      </c>
      <c r="W75" s="143">
        <v>0</v>
      </c>
      <c r="X75" s="142">
        <v>0</v>
      </c>
      <c r="Y75" s="143">
        <v>0</v>
      </c>
      <c r="Z75" s="142">
        <v>0</v>
      </c>
      <c r="AA75" s="143">
        <v>0</v>
      </c>
      <c r="AB75" s="142">
        <v>0</v>
      </c>
      <c r="AC75" s="143">
        <v>0</v>
      </c>
      <c r="AD75" s="142">
        <v>0</v>
      </c>
      <c r="AE75" s="143">
        <v>0</v>
      </c>
      <c r="AF75" s="142">
        <v>0</v>
      </c>
      <c r="AG75" s="143">
        <v>0</v>
      </c>
      <c r="AH75" s="142">
        <v>0</v>
      </c>
      <c r="AI75" s="143">
        <v>0</v>
      </c>
      <c r="AJ75" s="142">
        <v>0</v>
      </c>
      <c r="AK75" s="143">
        <v>0</v>
      </c>
      <c r="AL75" s="142">
        <v>0</v>
      </c>
      <c r="AM75" s="143">
        <v>0</v>
      </c>
      <c r="AN75" s="142">
        <v>0</v>
      </c>
      <c r="AO75" s="143">
        <v>0</v>
      </c>
      <c r="AP75" s="142">
        <v>0</v>
      </c>
      <c r="AQ75" s="143">
        <v>0</v>
      </c>
      <c r="AR75" s="151">
        <f t="shared" si="24"/>
        <v>0</v>
      </c>
      <c r="AS75" s="155">
        <f t="shared" si="24"/>
        <v>0</v>
      </c>
    </row>
    <row r="76" spans="1:45" ht="15.95" customHeight="1" outlineLevel="1" collapsed="1" x14ac:dyDescent="0.15">
      <c r="A76" s="308" t="s">
        <v>149</v>
      </c>
      <c r="B76" s="144">
        <f t="shared" ref="B76:AS76" si="25">IF(B71&lt;&gt;"-",SUM(B71:B75),"-")</f>
        <v>0</v>
      </c>
      <c r="C76" s="147">
        <f t="shared" si="25"/>
        <v>0</v>
      </c>
      <c r="D76" s="144">
        <f t="shared" si="25"/>
        <v>2</v>
      </c>
      <c r="E76" s="147">
        <f t="shared" si="25"/>
        <v>0</v>
      </c>
      <c r="F76" s="144">
        <f t="shared" si="25"/>
        <v>0</v>
      </c>
      <c r="G76" s="147">
        <f t="shared" si="25"/>
        <v>0</v>
      </c>
      <c r="H76" s="144">
        <f t="shared" si="25"/>
        <v>0</v>
      </c>
      <c r="I76" s="147">
        <f t="shared" si="25"/>
        <v>0</v>
      </c>
      <c r="J76" s="144">
        <f t="shared" si="25"/>
        <v>0</v>
      </c>
      <c r="K76" s="147">
        <f t="shared" si="25"/>
        <v>0</v>
      </c>
      <c r="L76" s="144">
        <f t="shared" si="25"/>
        <v>0</v>
      </c>
      <c r="M76" s="147">
        <f t="shared" si="25"/>
        <v>0</v>
      </c>
      <c r="N76" s="144">
        <f t="shared" si="25"/>
        <v>0</v>
      </c>
      <c r="O76" s="147">
        <f t="shared" si="25"/>
        <v>0</v>
      </c>
      <c r="P76" s="144">
        <f t="shared" si="25"/>
        <v>0</v>
      </c>
      <c r="Q76" s="147">
        <f t="shared" si="25"/>
        <v>0</v>
      </c>
      <c r="R76" s="144">
        <f t="shared" si="25"/>
        <v>0</v>
      </c>
      <c r="S76" s="147">
        <f t="shared" si="25"/>
        <v>0</v>
      </c>
      <c r="T76" s="144">
        <f t="shared" si="25"/>
        <v>0</v>
      </c>
      <c r="U76" s="147">
        <f t="shared" si="25"/>
        <v>0</v>
      </c>
      <c r="V76" s="144">
        <f t="shared" si="25"/>
        <v>0</v>
      </c>
      <c r="W76" s="147">
        <f t="shared" si="25"/>
        <v>0</v>
      </c>
      <c r="X76" s="144">
        <f t="shared" si="25"/>
        <v>0</v>
      </c>
      <c r="Y76" s="147">
        <f t="shared" si="25"/>
        <v>0</v>
      </c>
      <c r="Z76" s="144">
        <f t="shared" si="25"/>
        <v>0</v>
      </c>
      <c r="AA76" s="147">
        <f t="shared" si="25"/>
        <v>0</v>
      </c>
      <c r="AB76" s="144">
        <f t="shared" si="25"/>
        <v>0</v>
      </c>
      <c r="AC76" s="147">
        <f t="shared" si="25"/>
        <v>0</v>
      </c>
      <c r="AD76" s="144">
        <f t="shared" si="25"/>
        <v>0</v>
      </c>
      <c r="AE76" s="147">
        <f t="shared" si="25"/>
        <v>0</v>
      </c>
      <c r="AF76" s="144">
        <f t="shared" si="25"/>
        <v>0</v>
      </c>
      <c r="AG76" s="147">
        <f t="shared" si="25"/>
        <v>0</v>
      </c>
      <c r="AH76" s="144">
        <f t="shared" si="25"/>
        <v>1</v>
      </c>
      <c r="AI76" s="147">
        <f t="shared" si="25"/>
        <v>0</v>
      </c>
      <c r="AJ76" s="144">
        <f t="shared" si="25"/>
        <v>0</v>
      </c>
      <c r="AK76" s="147">
        <f t="shared" si="25"/>
        <v>0</v>
      </c>
      <c r="AL76" s="144">
        <f t="shared" si="25"/>
        <v>0</v>
      </c>
      <c r="AM76" s="147">
        <f t="shared" si="25"/>
        <v>0</v>
      </c>
      <c r="AN76" s="144">
        <f t="shared" si="25"/>
        <v>0</v>
      </c>
      <c r="AO76" s="147">
        <f t="shared" si="25"/>
        <v>0</v>
      </c>
      <c r="AP76" s="144">
        <f t="shared" si="25"/>
        <v>0</v>
      </c>
      <c r="AQ76" s="147">
        <f t="shared" si="25"/>
        <v>0</v>
      </c>
      <c r="AR76" s="152">
        <f t="shared" si="25"/>
        <v>3</v>
      </c>
      <c r="AS76" s="156">
        <f t="shared" si="25"/>
        <v>0</v>
      </c>
    </row>
    <row r="77" spans="1:45" ht="15.95" hidden="1" customHeight="1" outlineLevel="2" x14ac:dyDescent="0.15">
      <c r="A77" s="307" t="s">
        <v>150</v>
      </c>
      <c r="B77" s="142">
        <v>0</v>
      </c>
      <c r="C77" s="143">
        <v>0</v>
      </c>
      <c r="D77" s="142">
        <v>0</v>
      </c>
      <c r="E77" s="143">
        <v>0</v>
      </c>
      <c r="F77" s="142">
        <v>0</v>
      </c>
      <c r="G77" s="143">
        <v>0</v>
      </c>
      <c r="H77" s="142">
        <v>0</v>
      </c>
      <c r="I77" s="143">
        <v>0</v>
      </c>
      <c r="J77" s="142">
        <v>0</v>
      </c>
      <c r="K77" s="143">
        <v>0</v>
      </c>
      <c r="L77" s="142">
        <v>0</v>
      </c>
      <c r="M77" s="143">
        <v>0</v>
      </c>
      <c r="N77" s="142">
        <v>0</v>
      </c>
      <c r="O77" s="143">
        <v>0</v>
      </c>
      <c r="P77" s="142">
        <v>0</v>
      </c>
      <c r="Q77" s="143">
        <v>0</v>
      </c>
      <c r="R77" s="142">
        <v>0</v>
      </c>
      <c r="S77" s="143">
        <v>0</v>
      </c>
      <c r="T77" s="142">
        <v>0</v>
      </c>
      <c r="U77" s="143">
        <v>0</v>
      </c>
      <c r="V77" s="142">
        <v>0</v>
      </c>
      <c r="W77" s="143">
        <v>0</v>
      </c>
      <c r="X77" s="142">
        <v>0</v>
      </c>
      <c r="Y77" s="143">
        <v>0</v>
      </c>
      <c r="Z77" s="142">
        <v>0</v>
      </c>
      <c r="AA77" s="143">
        <v>0</v>
      </c>
      <c r="AB77" s="142">
        <v>0</v>
      </c>
      <c r="AC77" s="143">
        <v>0</v>
      </c>
      <c r="AD77" s="142">
        <v>0</v>
      </c>
      <c r="AE77" s="143">
        <v>0</v>
      </c>
      <c r="AF77" s="142">
        <v>0</v>
      </c>
      <c r="AG77" s="143">
        <v>0</v>
      </c>
      <c r="AH77" s="142">
        <v>0</v>
      </c>
      <c r="AI77" s="143">
        <v>0</v>
      </c>
      <c r="AJ77" s="142">
        <v>0</v>
      </c>
      <c r="AK77" s="143">
        <v>0</v>
      </c>
      <c r="AL77" s="142">
        <v>0</v>
      </c>
      <c r="AM77" s="143">
        <v>0</v>
      </c>
      <c r="AN77" s="142">
        <v>0</v>
      </c>
      <c r="AO77" s="143">
        <v>0</v>
      </c>
      <c r="AP77" s="142">
        <v>0</v>
      </c>
      <c r="AQ77" s="143">
        <v>0</v>
      </c>
      <c r="AR77" s="151">
        <f t="shared" ref="AR77:AS80" si="26">IF(B77&lt;&gt;"-",SUM(B77,D77,F77,H77,J77,L77,N77,P77,R77,T77,V77,X77,Z77,AB77,AD77,AF77,AH77,AJ77,AL77,AN77,AP77),"-")</f>
        <v>0</v>
      </c>
      <c r="AS77" s="155">
        <f t="shared" si="26"/>
        <v>0</v>
      </c>
    </row>
    <row r="78" spans="1:45" ht="15.95" hidden="1" customHeight="1" outlineLevel="2" x14ac:dyDescent="0.15">
      <c r="A78" s="307" t="s">
        <v>151</v>
      </c>
      <c r="B78" s="142">
        <v>0</v>
      </c>
      <c r="C78" s="143">
        <v>0</v>
      </c>
      <c r="D78" s="142">
        <v>0</v>
      </c>
      <c r="E78" s="143">
        <v>0</v>
      </c>
      <c r="F78" s="142">
        <v>0</v>
      </c>
      <c r="G78" s="143">
        <v>0</v>
      </c>
      <c r="H78" s="142">
        <v>0</v>
      </c>
      <c r="I78" s="143">
        <v>0</v>
      </c>
      <c r="J78" s="142">
        <v>0</v>
      </c>
      <c r="K78" s="143">
        <v>0</v>
      </c>
      <c r="L78" s="142">
        <v>0</v>
      </c>
      <c r="M78" s="143">
        <v>0</v>
      </c>
      <c r="N78" s="142">
        <v>1</v>
      </c>
      <c r="O78" s="143">
        <v>0</v>
      </c>
      <c r="P78" s="142">
        <v>0</v>
      </c>
      <c r="Q78" s="143">
        <v>0</v>
      </c>
      <c r="R78" s="142">
        <v>0</v>
      </c>
      <c r="S78" s="143">
        <v>0</v>
      </c>
      <c r="T78" s="142">
        <v>0</v>
      </c>
      <c r="U78" s="143">
        <v>0</v>
      </c>
      <c r="V78" s="142">
        <v>0</v>
      </c>
      <c r="W78" s="143">
        <v>0</v>
      </c>
      <c r="X78" s="142">
        <v>0</v>
      </c>
      <c r="Y78" s="143">
        <v>0</v>
      </c>
      <c r="Z78" s="142">
        <v>0</v>
      </c>
      <c r="AA78" s="143">
        <v>0</v>
      </c>
      <c r="AB78" s="142">
        <v>0</v>
      </c>
      <c r="AC78" s="143">
        <v>0</v>
      </c>
      <c r="AD78" s="142">
        <v>0</v>
      </c>
      <c r="AE78" s="143">
        <v>0</v>
      </c>
      <c r="AF78" s="142">
        <v>0</v>
      </c>
      <c r="AG78" s="143">
        <v>0</v>
      </c>
      <c r="AH78" s="142">
        <v>0</v>
      </c>
      <c r="AI78" s="143">
        <v>0</v>
      </c>
      <c r="AJ78" s="142">
        <v>0</v>
      </c>
      <c r="AK78" s="143">
        <v>0</v>
      </c>
      <c r="AL78" s="142">
        <v>0</v>
      </c>
      <c r="AM78" s="143">
        <v>0</v>
      </c>
      <c r="AN78" s="142">
        <v>0</v>
      </c>
      <c r="AO78" s="143">
        <v>0</v>
      </c>
      <c r="AP78" s="142">
        <v>0</v>
      </c>
      <c r="AQ78" s="143">
        <v>0</v>
      </c>
      <c r="AR78" s="151">
        <f t="shared" si="26"/>
        <v>1</v>
      </c>
      <c r="AS78" s="155">
        <f t="shared" si="26"/>
        <v>0</v>
      </c>
    </row>
    <row r="79" spans="1:45" ht="15.95" hidden="1" customHeight="1" outlineLevel="2" x14ac:dyDescent="0.15">
      <c r="A79" s="307" t="s">
        <v>152</v>
      </c>
      <c r="B79" s="142">
        <v>0</v>
      </c>
      <c r="C79" s="143">
        <v>0</v>
      </c>
      <c r="D79" s="142">
        <v>0</v>
      </c>
      <c r="E79" s="143">
        <v>0</v>
      </c>
      <c r="F79" s="142">
        <v>0</v>
      </c>
      <c r="G79" s="143">
        <v>0</v>
      </c>
      <c r="H79" s="142">
        <v>0</v>
      </c>
      <c r="I79" s="143">
        <v>0</v>
      </c>
      <c r="J79" s="142">
        <v>0</v>
      </c>
      <c r="K79" s="143">
        <v>0</v>
      </c>
      <c r="L79" s="142">
        <v>0</v>
      </c>
      <c r="M79" s="143">
        <v>0</v>
      </c>
      <c r="N79" s="142">
        <v>0</v>
      </c>
      <c r="O79" s="143">
        <v>0</v>
      </c>
      <c r="P79" s="142">
        <v>0</v>
      </c>
      <c r="Q79" s="143">
        <v>0</v>
      </c>
      <c r="R79" s="142">
        <v>0</v>
      </c>
      <c r="S79" s="143">
        <v>0</v>
      </c>
      <c r="T79" s="142">
        <v>0</v>
      </c>
      <c r="U79" s="143">
        <v>0</v>
      </c>
      <c r="V79" s="142">
        <v>0</v>
      </c>
      <c r="W79" s="143">
        <v>0</v>
      </c>
      <c r="X79" s="142">
        <v>0</v>
      </c>
      <c r="Y79" s="143">
        <v>0</v>
      </c>
      <c r="Z79" s="142">
        <v>0</v>
      </c>
      <c r="AA79" s="143">
        <v>0</v>
      </c>
      <c r="AB79" s="142">
        <v>0</v>
      </c>
      <c r="AC79" s="143">
        <v>0</v>
      </c>
      <c r="AD79" s="142">
        <v>0</v>
      </c>
      <c r="AE79" s="143">
        <v>0</v>
      </c>
      <c r="AF79" s="142">
        <v>0</v>
      </c>
      <c r="AG79" s="143">
        <v>0</v>
      </c>
      <c r="AH79" s="142">
        <v>0</v>
      </c>
      <c r="AI79" s="143">
        <v>0</v>
      </c>
      <c r="AJ79" s="142">
        <v>0</v>
      </c>
      <c r="AK79" s="143">
        <v>0</v>
      </c>
      <c r="AL79" s="142">
        <v>0</v>
      </c>
      <c r="AM79" s="143">
        <v>0</v>
      </c>
      <c r="AN79" s="142">
        <v>0</v>
      </c>
      <c r="AO79" s="143">
        <v>0</v>
      </c>
      <c r="AP79" s="142">
        <v>0</v>
      </c>
      <c r="AQ79" s="143">
        <v>0</v>
      </c>
      <c r="AR79" s="151">
        <f t="shared" si="26"/>
        <v>0</v>
      </c>
      <c r="AS79" s="155">
        <f t="shared" si="26"/>
        <v>0</v>
      </c>
    </row>
    <row r="80" spans="1:45" ht="15.95" hidden="1" customHeight="1" outlineLevel="2" x14ac:dyDescent="0.15">
      <c r="A80" s="307" t="s">
        <v>153</v>
      </c>
      <c r="B80" s="142">
        <v>0</v>
      </c>
      <c r="C80" s="143">
        <v>0</v>
      </c>
      <c r="D80" s="142">
        <v>1</v>
      </c>
      <c r="E80" s="143">
        <v>0</v>
      </c>
      <c r="F80" s="142">
        <v>0</v>
      </c>
      <c r="G80" s="143">
        <v>0</v>
      </c>
      <c r="H80" s="142">
        <v>0</v>
      </c>
      <c r="I80" s="143">
        <v>0</v>
      </c>
      <c r="J80" s="142">
        <v>0</v>
      </c>
      <c r="K80" s="143">
        <v>0</v>
      </c>
      <c r="L80" s="142">
        <v>0</v>
      </c>
      <c r="M80" s="143">
        <v>0</v>
      </c>
      <c r="N80" s="142">
        <v>1</v>
      </c>
      <c r="O80" s="143">
        <v>0</v>
      </c>
      <c r="P80" s="142">
        <v>1</v>
      </c>
      <c r="Q80" s="143">
        <v>0</v>
      </c>
      <c r="R80" s="142">
        <v>0</v>
      </c>
      <c r="S80" s="143">
        <v>0</v>
      </c>
      <c r="T80" s="142">
        <v>0</v>
      </c>
      <c r="U80" s="143">
        <v>0</v>
      </c>
      <c r="V80" s="142">
        <v>0</v>
      </c>
      <c r="W80" s="143">
        <v>0</v>
      </c>
      <c r="X80" s="142">
        <v>0</v>
      </c>
      <c r="Y80" s="143">
        <v>0</v>
      </c>
      <c r="Z80" s="142">
        <v>0</v>
      </c>
      <c r="AA80" s="143">
        <v>0</v>
      </c>
      <c r="AB80" s="142">
        <v>0</v>
      </c>
      <c r="AC80" s="143">
        <v>0</v>
      </c>
      <c r="AD80" s="142">
        <v>0</v>
      </c>
      <c r="AE80" s="143">
        <v>0</v>
      </c>
      <c r="AF80" s="142">
        <v>0</v>
      </c>
      <c r="AG80" s="143">
        <v>0</v>
      </c>
      <c r="AH80" s="142">
        <v>0</v>
      </c>
      <c r="AI80" s="143">
        <v>0</v>
      </c>
      <c r="AJ80" s="142">
        <v>0</v>
      </c>
      <c r="AK80" s="143">
        <v>0</v>
      </c>
      <c r="AL80" s="142">
        <v>0</v>
      </c>
      <c r="AM80" s="143">
        <v>0</v>
      </c>
      <c r="AN80" s="142">
        <v>0</v>
      </c>
      <c r="AO80" s="143">
        <v>0</v>
      </c>
      <c r="AP80" s="142">
        <v>0</v>
      </c>
      <c r="AQ80" s="143">
        <v>0</v>
      </c>
      <c r="AR80" s="151">
        <f t="shared" si="26"/>
        <v>3</v>
      </c>
      <c r="AS80" s="155">
        <f t="shared" si="26"/>
        <v>0</v>
      </c>
    </row>
    <row r="81" spans="1:45" ht="15.95" customHeight="1" outlineLevel="1" collapsed="1" x14ac:dyDescent="0.15">
      <c r="A81" s="308" t="s">
        <v>154</v>
      </c>
      <c r="B81" s="144">
        <f>IF(B77&lt;&gt;"-",SUM(B77:B80),"-")</f>
        <v>0</v>
      </c>
      <c r="C81" s="147">
        <f t="shared" ref="C81:AS81" si="27">IF(C77&lt;&gt;"-",SUM(C77:C80),"-")</f>
        <v>0</v>
      </c>
      <c r="D81" s="144">
        <f t="shared" si="27"/>
        <v>1</v>
      </c>
      <c r="E81" s="147">
        <f t="shared" si="27"/>
        <v>0</v>
      </c>
      <c r="F81" s="144">
        <f t="shared" si="27"/>
        <v>0</v>
      </c>
      <c r="G81" s="147">
        <f t="shared" si="27"/>
        <v>0</v>
      </c>
      <c r="H81" s="144">
        <f t="shared" si="27"/>
        <v>0</v>
      </c>
      <c r="I81" s="147">
        <f t="shared" si="27"/>
        <v>0</v>
      </c>
      <c r="J81" s="144">
        <f t="shared" si="27"/>
        <v>0</v>
      </c>
      <c r="K81" s="147">
        <f t="shared" si="27"/>
        <v>0</v>
      </c>
      <c r="L81" s="144">
        <f t="shared" si="27"/>
        <v>0</v>
      </c>
      <c r="M81" s="147">
        <f t="shared" si="27"/>
        <v>0</v>
      </c>
      <c r="N81" s="144">
        <f t="shared" si="27"/>
        <v>2</v>
      </c>
      <c r="O81" s="147">
        <f t="shared" si="27"/>
        <v>0</v>
      </c>
      <c r="P81" s="144">
        <f t="shared" si="27"/>
        <v>1</v>
      </c>
      <c r="Q81" s="147">
        <f t="shared" si="27"/>
        <v>0</v>
      </c>
      <c r="R81" s="144">
        <f t="shared" si="27"/>
        <v>0</v>
      </c>
      <c r="S81" s="147">
        <f t="shared" si="27"/>
        <v>0</v>
      </c>
      <c r="T81" s="144">
        <f t="shared" si="27"/>
        <v>0</v>
      </c>
      <c r="U81" s="147">
        <f t="shared" si="27"/>
        <v>0</v>
      </c>
      <c r="V81" s="144">
        <f t="shared" si="27"/>
        <v>0</v>
      </c>
      <c r="W81" s="147">
        <f t="shared" si="27"/>
        <v>0</v>
      </c>
      <c r="X81" s="144">
        <f t="shared" si="27"/>
        <v>0</v>
      </c>
      <c r="Y81" s="147">
        <f t="shared" si="27"/>
        <v>0</v>
      </c>
      <c r="Z81" s="144">
        <f t="shared" si="27"/>
        <v>0</v>
      </c>
      <c r="AA81" s="147">
        <f t="shared" si="27"/>
        <v>0</v>
      </c>
      <c r="AB81" s="144">
        <f t="shared" si="27"/>
        <v>0</v>
      </c>
      <c r="AC81" s="147">
        <f t="shared" si="27"/>
        <v>0</v>
      </c>
      <c r="AD81" s="144">
        <f t="shared" si="27"/>
        <v>0</v>
      </c>
      <c r="AE81" s="147">
        <f t="shared" si="27"/>
        <v>0</v>
      </c>
      <c r="AF81" s="144">
        <f t="shared" si="27"/>
        <v>0</v>
      </c>
      <c r="AG81" s="147">
        <f t="shared" si="27"/>
        <v>0</v>
      </c>
      <c r="AH81" s="144">
        <f t="shared" si="27"/>
        <v>0</v>
      </c>
      <c r="AI81" s="147">
        <f t="shared" si="27"/>
        <v>0</v>
      </c>
      <c r="AJ81" s="144">
        <f t="shared" si="27"/>
        <v>0</v>
      </c>
      <c r="AK81" s="147">
        <f t="shared" si="27"/>
        <v>0</v>
      </c>
      <c r="AL81" s="144">
        <f t="shared" si="27"/>
        <v>0</v>
      </c>
      <c r="AM81" s="147">
        <f t="shared" si="27"/>
        <v>0</v>
      </c>
      <c r="AN81" s="144">
        <f t="shared" si="27"/>
        <v>0</v>
      </c>
      <c r="AO81" s="147">
        <f t="shared" si="27"/>
        <v>0</v>
      </c>
      <c r="AP81" s="144">
        <f t="shared" si="27"/>
        <v>0</v>
      </c>
      <c r="AQ81" s="147">
        <f t="shared" si="27"/>
        <v>0</v>
      </c>
      <c r="AR81" s="152">
        <f t="shared" si="27"/>
        <v>4</v>
      </c>
      <c r="AS81" s="156">
        <f t="shared" si="27"/>
        <v>0</v>
      </c>
    </row>
    <row r="82" spans="1:45" ht="15.95" hidden="1" customHeight="1" outlineLevel="2" x14ac:dyDescent="0.15">
      <c r="A82" s="307" t="s">
        <v>155</v>
      </c>
      <c r="B82" s="142">
        <v>0</v>
      </c>
      <c r="C82" s="143">
        <v>0</v>
      </c>
      <c r="D82" s="142">
        <v>0</v>
      </c>
      <c r="E82" s="143">
        <v>0</v>
      </c>
      <c r="F82" s="142">
        <v>0</v>
      </c>
      <c r="G82" s="143">
        <v>0</v>
      </c>
      <c r="H82" s="142">
        <v>0</v>
      </c>
      <c r="I82" s="143">
        <v>0</v>
      </c>
      <c r="J82" s="142">
        <v>0</v>
      </c>
      <c r="K82" s="143">
        <v>0</v>
      </c>
      <c r="L82" s="142">
        <v>0</v>
      </c>
      <c r="M82" s="143">
        <v>0</v>
      </c>
      <c r="N82" s="142">
        <v>0</v>
      </c>
      <c r="O82" s="143">
        <v>0</v>
      </c>
      <c r="P82" s="142">
        <v>0</v>
      </c>
      <c r="Q82" s="143">
        <v>0</v>
      </c>
      <c r="R82" s="142">
        <v>0</v>
      </c>
      <c r="S82" s="143">
        <v>0</v>
      </c>
      <c r="T82" s="142">
        <v>0</v>
      </c>
      <c r="U82" s="143">
        <v>0</v>
      </c>
      <c r="V82" s="142">
        <v>0</v>
      </c>
      <c r="W82" s="143">
        <v>0</v>
      </c>
      <c r="X82" s="142">
        <v>0</v>
      </c>
      <c r="Y82" s="143">
        <v>0</v>
      </c>
      <c r="Z82" s="142">
        <v>0</v>
      </c>
      <c r="AA82" s="143">
        <v>0</v>
      </c>
      <c r="AB82" s="142">
        <v>0</v>
      </c>
      <c r="AC82" s="143">
        <v>0</v>
      </c>
      <c r="AD82" s="142">
        <v>0</v>
      </c>
      <c r="AE82" s="143">
        <v>0</v>
      </c>
      <c r="AF82" s="142">
        <v>0</v>
      </c>
      <c r="AG82" s="143">
        <v>0</v>
      </c>
      <c r="AH82" s="142">
        <v>0</v>
      </c>
      <c r="AI82" s="143">
        <v>0</v>
      </c>
      <c r="AJ82" s="142">
        <v>0</v>
      </c>
      <c r="AK82" s="143">
        <v>0</v>
      </c>
      <c r="AL82" s="142">
        <v>0</v>
      </c>
      <c r="AM82" s="143">
        <v>0</v>
      </c>
      <c r="AN82" s="142">
        <v>0</v>
      </c>
      <c r="AO82" s="143">
        <v>0</v>
      </c>
      <c r="AP82" s="142">
        <v>0</v>
      </c>
      <c r="AQ82" s="143">
        <v>0</v>
      </c>
      <c r="AR82" s="151">
        <f t="shared" ref="AR82:AS85" si="28">IF(B82&lt;&gt;"-",SUM(B82,D82,F82,H82,J82,L82,N82,P82,R82,T82,V82,X82,Z82,AB82,AD82,AF82,AH82,AJ82,AL82,AN82,AP82),"-")</f>
        <v>0</v>
      </c>
      <c r="AS82" s="155">
        <f t="shared" si="28"/>
        <v>0</v>
      </c>
    </row>
    <row r="83" spans="1:45" ht="15.95" hidden="1" customHeight="1" outlineLevel="2" x14ac:dyDescent="0.15">
      <c r="A83" s="307" t="s">
        <v>156</v>
      </c>
      <c r="B83" s="142">
        <v>0</v>
      </c>
      <c r="C83" s="143">
        <v>0</v>
      </c>
      <c r="D83" s="142">
        <v>0</v>
      </c>
      <c r="E83" s="143">
        <v>0</v>
      </c>
      <c r="F83" s="142">
        <v>0</v>
      </c>
      <c r="G83" s="143">
        <v>0</v>
      </c>
      <c r="H83" s="142">
        <v>1</v>
      </c>
      <c r="I83" s="143">
        <v>0</v>
      </c>
      <c r="J83" s="142">
        <v>0</v>
      </c>
      <c r="K83" s="143">
        <v>0</v>
      </c>
      <c r="L83" s="142">
        <v>0</v>
      </c>
      <c r="M83" s="143">
        <v>0</v>
      </c>
      <c r="N83" s="142">
        <v>4</v>
      </c>
      <c r="O83" s="143">
        <v>0</v>
      </c>
      <c r="P83" s="142">
        <v>0</v>
      </c>
      <c r="Q83" s="143">
        <v>0</v>
      </c>
      <c r="R83" s="142">
        <v>0</v>
      </c>
      <c r="S83" s="143">
        <v>0</v>
      </c>
      <c r="T83" s="142">
        <v>0</v>
      </c>
      <c r="U83" s="143">
        <v>0</v>
      </c>
      <c r="V83" s="142">
        <v>0</v>
      </c>
      <c r="W83" s="143">
        <v>0</v>
      </c>
      <c r="X83" s="142">
        <v>0</v>
      </c>
      <c r="Y83" s="143">
        <v>0</v>
      </c>
      <c r="Z83" s="142">
        <v>0</v>
      </c>
      <c r="AA83" s="143">
        <v>0</v>
      </c>
      <c r="AB83" s="142">
        <v>0</v>
      </c>
      <c r="AC83" s="143">
        <v>0</v>
      </c>
      <c r="AD83" s="142">
        <v>0</v>
      </c>
      <c r="AE83" s="143">
        <v>0</v>
      </c>
      <c r="AF83" s="142">
        <v>0</v>
      </c>
      <c r="AG83" s="143">
        <v>0</v>
      </c>
      <c r="AH83" s="142">
        <v>0</v>
      </c>
      <c r="AI83" s="143">
        <v>0</v>
      </c>
      <c r="AJ83" s="142">
        <v>0</v>
      </c>
      <c r="AK83" s="143">
        <v>0</v>
      </c>
      <c r="AL83" s="142">
        <v>3</v>
      </c>
      <c r="AM83" s="143">
        <v>0</v>
      </c>
      <c r="AN83" s="142">
        <v>0</v>
      </c>
      <c r="AO83" s="143">
        <v>0</v>
      </c>
      <c r="AP83" s="142">
        <v>0</v>
      </c>
      <c r="AQ83" s="143">
        <v>0</v>
      </c>
      <c r="AR83" s="151">
        <f t="shared" si="28"/>
        <v>8</v>
      </c>
      <c r="AS83" s="155">
        <f t="shared" si="28"/>
        <v>0</v>
      </c>
    </row>
    <row r="84" spans="1:45" ht="15.95" hidden="1" customHeight="1" outlineLevel="2" x14ac:dyDescent="0.15">
      <c r="A84" s="307" t="s">
        <v>157</v>
      </c>
      <c r="B84" s="142">
        <v>0</v>
      </c>
      <c r="C84" s="143">
        <v>0</v>
      </c>
      <c r="D84" s="142">
        <v>0</v>
      </c>
      <c r="E84" s="143">
        <v>0</v>
      </c>
      <c r="F84" s="142">
        <v>0</v>
      </c>
      <c r="G84" s="143">
        <v>0</v>
      </c>
      <c r="H84" s="142">
        <v>0</v>
      </c>
      <c r="I84" s="143">
        <v>0</v>
      </c>
      <c r="J84" s="142">
        <v>0</v>
      </c>
      <c r="K84" s="143">
        <v>0</v>
      </c>
      <c r="L84" s="142">
        <v>0</v>
      </c>
      <c r="M84" s="143">
        <v>0</v>
      </c>
      <c r="N84" s="142">
        <v>0</v>
      </c>
      <c r="O84" s="143">
        <v>0</v>
      </c>
      <c r="P84" s="142">
        <v>0</v>
      </c>
      <c r="Q84" s="143">
        <v>0</v>
      </c>
      <c r="R84" s="142">
        <v>0</v>
      </c>
      <c r="S84" s="143">
        <v>0</v>
      </c>
      <c r="T84" s="142">
        <v>0</v>
      </c>
      <c r="U84" s="143">
        <v>0</v>
      </c>
      <c r="V84" s="142">
        <v>0</v>
      </c>
      <c r="W84" s="143">
        <v>0</v>
      </c>
      <c r="X84" s="142">
        <v>0</v>
      </c>
      <c r="Y84" s="143">
        <v>0</v>
      </c>
      <c r="Z84" s="142">
        <v>0</v>
      </c>
      <c r="AA84" s="143">
        <v>0</v>
      </c>
      <c r="AB84" s="142">
        <v>0</v>
      </c>
      <c r="AC84" s="143">
        <v>0</v>
      </c>
      <c r="AD84" s="142">
        <v>0</v>
      </c>
      <c r="AE84" s="143">
        <v>0</v>
      </c>
      <c r="AF84" s="142">
        <v>0</v>
      </c>
      <c r="AG84" s="143">
        <v>0</v>
      </c>
      <c r="AH84" s="142">
        <v>0</v>
      </c>
      <c r="AI84" s="143">
        <v>0</v>
      </c>
      <c r="AJ84" s="142">
        <v>0</v>
      </c>
      <c r="AK84" s="143">
        <v>0</v>
      </c>
      <c r="AL84" s="142">
        <v>0</v>
      </c>
      <c r="AM84" s="143">
        <v>0</v>
      </c>
      <c r="AN84" s="142">
        <v>0</v>
      </c>
      <c r="AO84" s="143">
        <v>0</v>
      </c>
      <c r="AP84" s="142">
        <v>0</v>
      </c>
      <c r="AQ84" s="143">
        <v>0</v>
      </c>
      <c r="AR84" s="151">
        <f t="shared" si="28"/>
        <v>0</v>
      </c>
      <c r="AS84" s="155">
        <f t="shared" si="28"/>
        <v>0</v>
      </c>
    </row>
    <row r="85" spans="1:45" ht="15.95" hidden="1" customHeight="1" outlineLevel="2" x14ac:dyDescent="0.15">
      <c r="A85" s="307" t="s">
        <v>158</v>
      </c>
      <c r="B85" s="142">
        <v>0</v>
      </c>
      <c r="C85" s="143">
        <v>0</v>
      </c>
      <c r="D85" s="142">
        <v>0</v>
      </c>
      <c r="E85" s="143">
        <v>0</v>
      </c>
      <c r="F85" s="142">
        <v>0</v>
      </c>
      <c r="G85" s="143">
        <v>0</v>
      </c>
      <c r="H85" s="142">
        <v>0</v>
      </c>
      <c r="I85" s="143">
        <v>0</v>
      </c>
      <c r="J85" s="142">
        <v>0</v>
      </c>
      <c r="K85" s="143">
        <v>0</v>
      </c>
      <c r="L85" s="142">
        <v>0</v>
      </c>
      <c r="M85" s="143">
        <v>0</v>
      </c>
      <c r="N85" s="142">
        <v>0</v>
      </c>
      <c r="O85" s="143">
        <v>0</v>
      </c>
      <c r="P85" s="142">
        <v>0</v>
      </c>
      <c r="Q85" s="143">
        <v>0</v>
      </c>
      <c r="R85" s="142">
        <v>0</v>
      </c>
      <c r="S85" s="143">
        <v>0</v>
      </c>
      <c r="T85" s="142">
        <v>0</v>
      </c>
      <c r="U85" s="143">
        <v>0</v>
      </c>
      <c r="V85" s="142">
        <v>0</v>
      </c>
      <c r="W85" s="143">
        <v>0</v>
      </c>
      <c r="X85" s="142">
        <v>0</v>
      </c>
      <c r="Y85" s="143">
        <v>0</v>
      </c>
      <c r="Z85" s="142">
        <v>0</v>
      </c>
      <c r="AA85" s="143">
        <v>0</v>
      </c>
      <c r="AB85" s="142">
        <v>0</v>
      </c>
      <c r="AC85" s="143">
        <v>0</v>
      </c>
      <c r="AD85" s="142">
        <v>0</v>
      </c>
      <c r="AE85" s="143">
        <v>0</v>
      </c>
      <c r="AF85" s="142">
        <v>0</v>
      </c>
      <c r="AG85" s="143">
        <v>0</v>
      </c>
      <c r="AH85" s="142">
        <v>0</v>
      </c>
      <c r="AI85" s="143">
        <v>0</v>
      </c>
      <c r="AJ85" s="142">
        <v>0</v>
      </c>
      <c r="AK85" s="143">
        <v>0</v>
      </c>
      <c r="AL85" s="142">
        <v>0</v>
      </c>
      <c r="AM85" s="143">
        <v>0</v>
      </c>
      <c r="AN85" s="142">
        <v>0</v>
      </c>
      <c r="AO85" s="143">
        <v>0</v>
      </c>
      <c r="AP85" s="142">
        <v>0</v>
      </c>
      <c r="AQ85" s="143">
        <v>0</v>
      </c>
      <c r="AR85" s="151">
        <f t="shared" si="28"/>
        <v>0</v>
      </c>
      <c r="AS85" s="155">
        <f t="shared" si="28"/>
        <v>0</v>
      </c>
    </row>
    <row r="86" spans="1:45" ht="15.95" customHeight="1" outlineLevel="1" collapsed="1" x14ac:dyDescent="0.15">
      <c r="A86" s="308" t="s">
        <v>159</v>
      </c>
      <c r="B86" s="144">
        <f t="shared" ref="B86:AS86" si="29">IF(B82&lt;&gt;"-",SUM(B82:B85),"-")</f>
        <v>0</v>
      </c>
      <c r="C86" s="147">
        <f t="shared" si="29"/>
        <v>0</v>
      </c>
      <c r="D86" s="144">
        <f t="shared" si="29"/>
        <v>0</v>
      </c>
      <c r="E86" s="147">
        <f t="shared" si="29"/>
        <v>0</v>
      </c>
      <c r="F86" s="144">
        <f t="shared" si="29"/>
        <v>0</v>
      </c>
      <c r="G86" s="147">
        <f t="shared" si="29"/>
        <v>0</v>
      </c>
      <c r="H86" s="144">
        <f t="shared" si="29"/>
        <v>1</v>
      </c>
      <c r="I86" s="147">
        <f t="shared" si="29"/>
        <v>0</v>
      </c>
      <c r="J86" s="144">
        <f t="shared" si="29"/>
        <v>0</v>
      </c>
      <c r="K86" s="147">
        <f t="shared" si="29"/>
        <v>0</v>
      </c>
      <c r="L86" s="144">
        <f t="shared" si="29"/>
        <v>0</v>
      </c>
      <c r="M86" s="147">
        <f t="shared" si="29"/>
        <v>0</v>
      </c>
      <c r="N86" s="144">
        <f t="shared" si="29"/>
        <v>4</v>
      </c>
      <c r="O86" s="147">
        <f t="shared" si="29"/>
        <v>0</v>
      </c>
      <c r="P86" s="144">
        <f t="shared" si="29"/>
        <v>0</v>
      </c>
      <c r="Q86" s="147">
        <f t="shared" si="29"/>
        <v>0</v>
      </c>
      <c r="R86" s="144">
        <f t="shared" si="29"/>
        <v>0</v>
      </c>
      <c r="S86" s="147">
        <f t="shared" si="29"/>
        <v>0</v>
      </c>
      <c r="T86" s="144">
        <f t="shared" si="29"/>
        <v>0</v>
      </c>
      <c r="U86" s="147">
        <f t="shared" si="29"/>
        <v>0</v>
      </c>
      <c r="V86" s="144">
        <f t="shared" si="29"/>
        <v>0</v>
      </c>
      <c r="W86" s="147">
        <f t="shared" si="29"/>
        <v>0</v>
      </c>
      <c r="X86" s="144">
        <f t="shared" si="29"/>
        <v>0</v>
      </c>
      <c r="Y86" s="147">
        <f t="shared" si="29"/>
        <v>0</v>
      </c>
      <c r="Z86" s="144">
        <f t="shared" si="29"/>
        <v>0</v>
      </c>
      <c r="AA86" s="147">
        <f t="shared" si="29"/>
        <v>0</v>
      </c>
      <c r="AB86" s="144">
        <f t="shared" si="29"/>
        <v>0</v>
      </c>
      <c r="AC86" s="147">
        <f t="shared" si="29"/>
        <v>0</v>
      </c>
      <c r="AD86" s="144">
        <f t="shared" si="29"/>
        <v>0</v>
      </c>
      <c r="AE86" s="147">
        <f t="shared" si="29"/>
        <v>0</v>
      </c>
      <c r="AF86" s="144">
        <f t="shared" si="29"/>
        <v>0</v>
      </c>
      <c r="AG86" s="147">
        <f t="shared" si="29"/>
        <v>0</v>
      </c>
      <c r="AH86" s="144">
        <f t="shared" si="29"/>
        <v>0</v>
      </c>
      <c r="AI86" s="147">
        <f t="shared" si="29"/>
        <v>0</v>
      </c>
      <c r="AJ86" s="144">
        <f t="shared" si="29"/>
        <v>0</v>
      </c>
      <c r="AK86" s="147">
        <f t="shared" si="29"/>
        <v>0</v>
      </c>
      <c r="AL86" s="144">
        <f t="shared" si="29"/>
        <v>3</v>
      </c>
      <c r="AM86" s="147">
        <f t="shared" si="29"/>
        <v>0</v>
      </c>
      <c r="AN86" s="144">
        <f t="shared" si="29"/>
        <v>0</v>
      </c>
      <c r="AO86" s="147">
        <f t="shared" si="29"/>
        <v>0</v>
      </c>
      <c r="AP86" s="144">
        <f t="shared" si="29"/>
        <v>0</v>
      </c>
      <c r="AQ86" s="147">
        <f t="shared" si="29"/>
        <v>0</v>
      </c>
      <c r="AR86" s="152">
        <f t="shared" si="29"/>
        <v>8</v>
      </c>
      <c r="AS86" s="156">
        <f t="shared" si="29"/>
        <v>0</v>
      </c>
    </row>
    <row r="87" spans="1:45" ht="15.95" hidden="1" customHeight="1" outlineLevel="2" x14ac:dyDescent="0.15">
      <c r="A87" s="307" t="s">
        <v>160</v>
      </c>
      <c r="B87" s="142">
        <v>0</v>
      </c>
      <c r="C87" s="143">
        <v>0</v>
      </c>
      <c r="D87" s="142">
        <v>0</v>
      </c>
      <c r="E87" s="143">
        <v>0</v>
      </c>
      <c r="F87" s="142">
        <v>0</v>
      </c>
      <c r="G87" s="143">
        <v>0</v>
      </c>
      <c r="H87" s="142">
        <v>0</v>
      </c>
      <c r="I87" s="143">
        <v>0</v>
      </c>
      <c r="J87" s="142">
        <v>0</v>
      </c>
      <c r="K87" s="143">
        <v>0</v>
      </c>
      <c r="L87" s="142">
        <v>0</v>
      </c>
      <c r="M87" s="143">
        <v>0</v>
      </c>
      <c r="N87" s="142">
        <v>0</v>
      </c>
      <c r="O87" s="143">
        <v>0</v>
      </c>
      <c r="P87" s="142">
        <v>0</v>
      </c>
      <c r="Q87" s="143">
        <v>0</v>
      </c>
      <c r="R87" s="142">
        <v>0</v>
      </c>
      <c r="S87" s="143">
        <v>0</v>
      </c>
      <c r="T87" s="142">
        <v>0</v>
      </c>
      <c r="U87" s="143">
        <v>0</v>
      </c>
      <c r="V87" s="142">
        <v>0</v>
      </c>
      <c r="W87" s="143">
        <v>0</v>
      </c>
      <c r="X87" s="142">
        <v>0</v>
      </c>
      <c r="Y87" s="143">
        <v>0</v>
      </c>
      <c r="Z87" s="142">
        <v>0</v>
      </c>
      <c r="AA87" s="143">
        <v>0</v>
      </c>
      <c r="AB87" s="142">
        <v>0</v>
      </c>
      <c r="AC87" s="143">
        <v>0</v>
      </c>
      <c r="AD87" s="142">
        <v>0</v>
      </c>
      <c r="AE87" s="143">
        <v>0</v>
      </c>
      <c r="AF87" s="142">
        <v>0</v>
      </c>
      <c r="AG87" s="143">
        <v>0</v>
      </c>
      <c r="AH87" s="142">
        <v>0</v>
      </c>
      <c r="AI87" s="143">
        <v>0</v>
      </c>
      <c r="AJ87" s="142">
        <v>0</v>
      </c>
      <c r="AK87" s="143">
        <v>0</v>
      </c>
      <c r="AL87" s="142">
        <v>0</v>
      </c>
      <c r="AM87" s="143">
        <v>0</v>
      </c>
      <c r="AN87" s="142">
        <v>0</v>
      </c>
      <c r="AO87" s="143">
        <v>0</v>
      </c>
      <c r="AP87" s="142">
        <v>0</v>
      </c>
      <c r="AQ87" s="143">
        <v>0</v>
      </c>
      <c r="AR87" s="151">
        <f t="shared" ref="AR87:AS90" si="30">IF(B87&lt;&gt;"-",SUM(B87,D87,F87,H87,J87,L87,N87,P87,R87,T87,V87,X87,Z87,AB87,AD87,AF87,AH87,AJ87,AL87,AN87,AP87),"-")</f>
        <v>0</v>
      </c>
      <c r="AS87" s="155">
        <f t="shared" si="30"/>
        <v>0</v>
      </c>
    </row>
    <row r="88" spans="1:45" ht="15.95" hidden="1" customHeight="1" outlineLevel="2" x14ac:dyDescent="0.15">
      <c r="A88" s="307" t="s">
        <v>161</v>
      </c>
      <c r="B88" s="142">
        <v>0</v>
      </c>
      <c r="C88" s="143">
        <v>0</v>
      </c>
      <c r="D88" s="142">
        <v>0</v>
      </c>
      <c r="E88" s="143">
        <v>0</v>
      </c>
      <c r="F88" s="142">
        <v>0</v>
      </c>
      <c r="G88" s="143">
        <v>0</v>
      </c>
      <c r="H88" s="142">
        <v>0</v>
      </c>
      <c r="I88" s="143">
        <v>0</v>
      </c>
      <c r="J88" s="142">
        <v>0</v>
      </c>
      <c r="K88" s="143">
        <v>0</v>
      </c>
      <c r="L88" s="142">
        <v>0</v>
      </c>
      <c r="M88" s="143">
        <v>0</v>
      </c>
      <c r="N88" s="142">
        <v>0</v>
      </c>
      <c r="O88" s="143">
        <v>0</v>
      </c>
      <c r="P88" s="142">
        <v>0</v>
      </c>
      <c r="Q88" s="143">
        <v>0</v>
      </c>
      <c r="R88" s="142">
        <v>0</v>
      </c>
      <c r="S88" s="143">
        <v>0</v>
      </c>
      <c r="T88" s="142">
        <v>0</v>
      </c>
      <c r="U88" s="143">
        <v>0</v>
      </c>
      <c r="V88" s="142">
        <v>0</v>
      </c>
      <c r="W88" s="143">
        <v>0</v>
      </c>
      <c r="X88" s="142">
        <v>0</v>
      </c>
      <c r="Y88" s="143">
        <v>0</v>
      </c>
      <c r="Z88" s="142">
        <v>0</v>
      </c>
      <c r="AA88" s="143">
        <v>0</v>
      </c>
      <c r="AB88" s="142">
        <v>0</v>
      </c>
      <c r="AC88" s="143">
        <v>0</v>
      </c>
      <c r="AD88" s="142">
        <v>0</v>
      </c>
      <c r="AE88" s="143">
        <v>0</v>
      </c>
      <c r="AF88" s="142">
        <v>0</v>
      </c>
      <c r="AG88" s="143">
        <v>0</v>
      </c>
      <c r="AH88" s="142">
        <v>0</v>
      </c>
      <c r="AI88" s="143">
        <v>0</v>
      </c>
      <c r="AJ88" s="142">
        <v>0</v>
      </c>
      <c r="AK88" s="143">
        <v>0</v>
      </c>
      <c r="AL88" s="142">
        <v>0</v>
      </c>
      <c r="AM88" s="143">
        <v>0</v>
      </c>
      <c r="AN88" s="142">
        <v>0</v>
      </c>
      <c r="AO88" s="143">
        <v>0</v>
      </c>
      <c r="AP88" s="142">
        <v>0</v>
      </c>
      <c r="AQ88" s="143">
        <v>0</v>
      </c>
      <c r="AR88" s="151">
        <f t="shared" si="30"/>
        <v>0</v>
      </c>
      <c r="AS88" s="155">
        <f t="shared" si="30"/>
        <v>0</v>
      </c>
    </row>
    <row r="89" spans="1:45" ht="15.95" hidden="1" customHeight="1" outlineLevel="2" x14ac:dyDescent="0.15">
      <c r="A89" s="307" t="s">
        <v>162</v>
      </c>
      <c r="B89" s="142">
        <v>0</v>
      </c>
      <c r="C89" s="143">
        <v>0</v>
      </c>
      <c r="D89" s="142">
        <v>0</v>
      </c>
      <c r="E89" s="143">
        <v>0</v>
      </c>
      <c r="F89" s="142">
        <v>0</v>
      </c>
      <c r="G89" s="143">
        <v>0</v>
      </c>
      <c r="H89" s="142">
        <v>0</v>
      </c>
      <c r="I89" s="143">
        <v>0</v>
      </c>
      <c r="J89" s="142">
        <v>0</v>
      </c>
      <c r="K89" s="143">
        <v>0</v>
      </c>
      <c r="L89" s="142">
        <v>0</v>
      </c>
      <c r="M89" s="143">
        <v>0</v>
      </c>
      <c r="N89" s="142">
        <v>0</v>
      </c>
      <c r="O89" s="143">
        <v>0</v>
      </c>
      <c r="P89" s="142">
        <v>0</v>
      </c>
      <c r="Q89" s="143">
        <v>0</v>
      </c>
      <c r="R89" s="142">
        <v>0</v>
      </c>
      <c r="S89" s="143">
        <v>0</v>
      </c>
      <c r="T89" s="142">
        <v>0</v>
      </c>
      <c r="U89" s="143">
        <v>0</v>
      </c>
      <c r="V89" s="142">
        <v>0</v>
      </c>
      <c r="W89" s="143">
        <v>0</v>
      </c>
      <c r="X89" s="142">
        <v>0</v>
      </c>
      <c r="Y89" s="143">
        <v>0</v>
      </c>
      <c r="Z89" s="142">
        <v>0</v>
      </c>
      <c r="AA89" s="143">
        <v>0</v>
      </c>
      <c r="AB89" s="142">
        <v>0</v>
      </c>
      <c r="AC89" s="143">
        <v>0</v>
      </c>
      <c r="AD89" s="142">
        <v>0</v>
      </c>
      <c r="AE89" s="143">
        <v>0</v>
      </c>
      <c r="AF89" s="142">
        <v>0</v>
      </c>
      <c r="AG89" s="143">
        <v>0</v>
      </c>
      <c r="AH89" s="142">
        <v>0</v>
      </c>
      <c r="AI89" s="143">
        <v>0</v>
      </c>
      <c r="AJ89" s="142">
        <v>0</v>
      </c>
      <c r="AK89" s="143">
        <v>0</v>
      </c>
      <c r="AL89" s="142">
        <v>0</v>
      </c>
      <c r="AM89" s="143">
        <v>0</v>
      </c>
      <c r="AN89" s="142">
        <v>0</v>
      </c>
      <c r="AO89" s="143">
        <v>0</v>
      </c>
      <c r="AP89" s="142">
        <v>0</v>
      </c>
      <c r="AQ89" s="143">
        <v>0</v>
      </c>
      <c r="AR89" s="151">
        <f t="shared" si="30"/>
        <v>0</v>
      </c>
      <c r="AS89" s="155">
        <f t="shared" si="30"/>
        <v>0</v>
      </c>
    </row>
    <row r="90" spans="1:45" ht="15.95" hidden="1" customHeight="1" outlineLevel="2" x14ac:dyDescent="0.15">
      <c r="A90" s="307" t="s">
        <v>163</v>
      </c>
      <c r="B90" s="142">
        <v>0</v>
      </c>
      <c r="C90" s="143">
        <v>0</v>
      </c>
      <c r="D90" s="142">
        <v>0</v>
      </c>
      <c r="E90" s="143">
        <v>0</v>
      </c>
      <c r="F90" s="142">
        <v>0</v>
      </c>
      <c r="G90" s="143">
        <v>0</v>
      </c>
      <c r="H90" s="142">
        <v>0</v>
      </c>
      <c r="I90" s="143">
        <v>0</v>
      </c>
      <c r="J90" s="142">
        <v>0</v>
      </c>
      <c r="K90" s="143">
        <v>0</v>
      </c>
      <c r="L90" s="142">
        <v>0</v>
      </c>
      <c r="M90" s="143">
        <v>0</v>
      </c>
      <c r="N90" s="142">
        <v>0</v>
      </c>
      <c r="O90" s="143">
        <v>0</v>
      </c>
      <c r="P90" s="142">
        <v>0</v>
      </c>
      <c r="Q90" s="143">
        <v>0</v>
      </c>
      <c r="R90" s="142">
        <v>0</v>
      </c>
      <c r="S90" s="143">
        <v>0</v>
      </c>
      <c r="T90" s="142">
        <v>0</v>
      </c>
      <c r="U90" s="143">
        <v>0</v>
      </c>
      <c r="V90" s="142">
        <v>0</v>
      </c>
      <c r="W90" s="143">
        <v>0</v>
      </c>
      <c r="X90" s="142">
        <v>0</v>
      </c>
      <c r="Y90" s="143">
        <v>0</v>
      </c>
      <c r="Z90" s="142">
        <v>0</v>
      </c>
      <c r="AA90" s="143">
        <v>0</v>
      </c>
      <c r="AB90" s="142">
        <v>0</v>
      </c>
      <c r="AC90" s="143">
        <v>0</v>
      </c>
      <c r="AD90" s="142">
        <v>0</v>
      </c>
      <c r="AE90" s="143">
        <v>0</v>
      </c>
      <c r="AF90" s="142">
        <v>0</v>
      </c>
      <c r="AG90" s="143">
        <v>0</v>
      </c>
      <c r="AH90" s="142">
        <v>0</v>
      </c>
      <c r="AI90" s="143">
        <v>0</v>
      </c>
      <c r="AJ90" s="142">
        <v>0</v>
      </c>
      <c r="AK90" s="143">
        <v>0</v>
      </c>
      <c r="AL90" s="142">
        <v>0</v>
      </c>
      <c r="AM90" s="143">
        <v>0</v>
      </c>
      <c r="AN90" s="142">
        <v>0</v>
      </c>
      <c r="AO90" s="143">
        <v>0</v>
      </c>
      <c r="AP90" s="142">
        <v>0</v>
      </c>
      <c r="AQ90" s="143">
        <v>0</v>
      </c>
      <c r="AR90" s="151">
        <f t="shared" si="30"/>
        <v>0</v>
      </c>
      <c r="AS90" s="155">
        <f t="shared" si="30"/>
        <v>0</v>
      </c>
    </row>
    <row r="91" spans="1:45" ht="15.95" customHeight="1" outlineLevel="1" collapsed="1" x14ac:dyDescent="0.15">
      <c r="A91" s="308" t="s">
        <v>164</v>
      </c>
      <c r="B91" s="144">
        <f t="shared" ref="B91:AS91" si="31">IF(B87&lt;&gt;"-",SUM(B87:B90),"-")</f>
        <v>0</v>
      </c>
      <c r="C91" s="147">
        <f t="shared" si="31"/>
        <v>0</v>
      </c>
      <c r="D91" s="144">
        <f t="shared" si="31"/>
        <v>0</v>
      </c>
      <c r="E91" s="147">
        <f t="shared" si="31"/>
        <v>0</v>
      </c>
      <c r="F91" s="144">
        <f t="shared" si="31"/>
        <v>0</v>
      </c>
      <c r="G91" s="147">
        <f t="shared" si="31"/>
        <v>0</v>
      </c>
      <c r="H91" s="144">
        <f t="shared" si="31"/>
        <v>0</v>
      </c>
      <c r="I91" s="147">
        <f t="shared" si="31"/>
        <v>0</v>
      </c>
      <c r="J91" s="144">
        <f t="shared" si="31"/>
        <v>0</v>
      </c>
      <c r="K91" s="147">
        <f t="shared" si="31"/>
        <v>0</v>
      </c>
      <c r="L91" s="144">
        <f t="shared" si="31"/>
        <v>0</v>
      </c>
      <c r="M91" s="147">
        <f t="shared" si="31"/>
        <v>0</v>
      </c>
      <c r="N91" s="144">
        <f t="shared" si="31"/>
        <v>0</v>
      </c>
      <c r="O91" s="147">
        <f t="shared" si="31"/>
        <v>0</v>
      </c>
      <c r="P91" s="144">
        <f t="shared" si="31"/>
        <v>0</v>
      </c>
      <c r="Q91" s="147">
        <f t="shared" si="31"/>
        <v>0</v>
      </c>
      <c r="R91" s="144">
        <f t="shared" si="31"/>
        <v>0</v>
      </c>
      <c r="S91" s="147">
        <f t="shared" si="31"/>
        <v>0</v>
      </c>
      <c r="T91" s="144">
        <f t="shared" si="31"/>
        <v>0</v>
      </c>
      <c r="U91" s="147">
        <f t="shared" si="31"/>
        <v>0</v>
      </c>
      <c r="V91" s="144">
        <f t="shared" si="31"/>
        <v>0</v>
      </c>
      <c r="W91" s="147">
        <f t="shared" si="31"/>
        <v>0</v>
      </c>
      <c r="X91" s="144">
        <f t="shared" si="31"/>
        <v>0</v>
      </c>
      <c r="Y91" s="147">
        <f t="shared" si="31"/>
        <v>0</v>
      </c>
      <c r="Z91" s="144">
        <f t="shared" si="31"/>
        <v>0</v>
      </c>
      <c r="AA91" s="147">
        <f t="shared" si="31"/>
        <v>0</v>
      </c>
      <c r="AB91" s="144">
        <f t="shared" si="31"/>
        <v>0</v>
      </c>
      <c r="AC91" s="147">
        <f t="shared" si="31"/>
        <v>0</v>
      </c>
      <c r="AD91" s="144">
        <f t="shared" si="31"/>
        <v>0</v>
      </c>
      <c r="AE91" s="147">
        <f t="shared" si="31"/>
        <v>0</v>
      </c>
      <c r="AF91" s="144">
        <f t="shared" si="31"/>
        <v>0</v>
      </c>
      <c r="AG91" s="147">
        <f t="shared" si="31"/>
        <v>0</v>
      </c>
      <c r="AH91" s="144">
        <f t="shared" si="31"/>
        <v>0</v>
      </c>
      <c r="AI91" s="147">
        <f t="shared" si="31"/>
        <v>0</v>
      </c>
      <c r="AJ91" s="144">
        <f t="shared" si="31"/>
        <v>0</v>
      </c>
      <c r="AK91" s="147">
        <f t="shared" si="31"/>
        <v>0</v>
      </c>
      <c r="AL91" s="144">
        <f t="shared" si="31"/>
        <v>0</v>
      </c>
      <c r="AM91" s="147">
        <f t="shared" si="31"/>
        <v>0</v>
      </c>
      <c r="AN91" s="144">
        <f t="shared" si="31"/>
        <v>0</v>
      </c>
      <c r="AO91" s="147">
        <f t="shared" si="31"/>
        <v>0</v>
      </c>
      <c r="AP91" s="144">
        <f t="shared" si="31"/>
        <v>0</v>
      </c>
      <c r="AQ91" s="147">
        <f t="shared" si="31"/>
        <v>0</v>
      </c>
      <c r="AR91" s="152">
        <f t="shared" si="31"/>
        <v>0</v>
      </c>
      <c r="AS91" s="156">
        <f t="shared" si="31"/>
        <v>0</v>
      </c>
    </row>
    <row r="92" spans="1:45" ht="15.95" hidden="1" customHeight="1" outlineLevel="2" x14ac:dyDescent="0.15">
      <c r="A92" s="307" t="s">
        <v>165</v>
      </c>
      <c r="B92" s="142">
        <v>0</v>
      </c>
      <c r="C92" s="143">
        <v>0</v>
      </c>
      <c r="D92" s="142">
        <v>0</v>
      </c>
      <c r="E92" s="143">
        <v>0</v>
      </c>
      <c r="F92" s="142">
        <v>0</v>
      </c>
      <c r="G92" s="143">
        <v>0</v>
      </c>
      <c r="H92" s="142">
        <v>0</v>
      </c>
      <c r="I92" s="143">
        <v>0</v>
      </c>
      <c r="J92" s="142">
        <v>0</v>
      </c>
      <c r="K92" s="143">
        <v>0</v>
      </c>
      <c r="L92" s="142">
        <v>0</v>
      </c>
      <c r="M92" s="143">
        <v>0</v>
      </c>
      <c r="N92" s="142">
        <v>1</v>
      </c>
      <c r="O92" s="143">
        <v>1</v>
      </c>
      <c r="P92" s="142">
        <v>0</v>
      </c>
      <c r="Q92" s="143">
        <v>0</v>
      </c>
      <c r="R92" s="142">
        <v>0</v>
      </c>
      <c r="S92" s="143">
        <v>0</v>
      </c>
      <c r="T92" s="142">
        <v>0</v>
      </c>
      <c r="U92" s="143">
        <v>0</v>
      </c>
      <c r="V92" s="142">
        <v>0</v>
      </c>
      <c r="W92" s="143">
        <v>0</v>
      </c>
      <c r="X92" s="142">
        <v>0</v>
      </c>
      <c r="Y92" s="143">
        <v>0</v>
      </c>
      <c r="Z92" s="142">
        <v>0</v>
      </c>
      <c r="AA92" s="143">
        <v>0</v>
      </c>
      <c r="AB92" s="142">
        <v>0</v>
      </c>
      <c r="AC92" s="143">
        <v>0</v>
      </c>
      <c r="AD92" s="142">
        <v>0</v>
      </c>
      <c r="AE92" s="143">
        <v>0</v>
      </c>
      <c r="AF92" s="142">
        <v>0</v>
      </c>
      <c r="AG92" s="143">
        <v>0</v>
      </c>
      <c r="AH92" s="142">
        <v>0</v>
      </c>
      <c r="AI92" s="143">
        <v>0</v>
      </c>
      <c r="AJ92" s="142">
        <v>0</v>
      </c>
      <c r="AK92" s="143">
        <v>0</v>
      </c>
      <c r="AL92" s="142">
        <v>0</v>
      </c>
      <c r="AM92" s="143">
        <v>0</v>
      </c>
      <c r="AN92" s="142">
        <v>0</v>
      </c>
      <c r="AO92" s="143">
        <v>0</v>
      </c>
      <c r="AP92" s="142">
        <v>0</v>
      </c>
      <c r="AQ92" s="143">
        <v>0</v>
      </c>
      <c r="AR92" s="151">
        <f t="shared" ref="AR92:AS96" si="32">IF(B92&lt;&gt;"-",SUM(B92,D92,F92,H92,J92,L92,N92,P92,R92,T92,V92,X92,Z92,AB92,AD92,AF92,AH92,AJ92,AL92,AN92,AP92),"-")</f>
        <v>1</v>
      </c>
      <c r="AS92" s="155">
        <f t="shared" si="32"/>
        <v>1</v>
      </c>
    </row>
    <row r="93" spans="1:45" ht="15.95" hidden="1" customHeight="1" outlineLevel="2" x14ac:dyDescent="0.15">
      <c r="A93" s="307" t="s">
        <v>166</v>
      </c>
      <c r="B93" s="142">
        <v>0</v>
      </c>
      <c r="C93" s="143">
        <v>0</v>
      </c>
      <c r="D93" s="142">
        <v>0</v>
      </c>
      <c r="E93" s="143">
        <v>0</v>
      </c>
      <c r="F93" s="142">
        <v>0</v>
      </c>
      <c r="G93" s="143">
        <v>0</v>
      </c>
      <c r="H93" s="142">
        <v>0</v>
      </c>
      <c r="I93" s="143">
        <v>0</v>
      </c>
      <c r="J93" s="142">
        <v>0</v>
      </c>
      <c r="K93" s="143">
        <v>0</v>
      </c>
      <c r="L93" s="142">
        <v>0</v>
      </c>
      <c r="M93" s="143">
        <v>0</v>
      </c>
      <c r="N93" s="142">
        <v>0</v>
      </c>
      <c r="O93" s="143">
        <v>0</v>
      </c>
      <c r="P93" s="142">
        <v>0</v>
      </c>
      <c r="Q93" s="143">
        <v>0</v>
      </c>
      <c r="R93" s="142">
        <v>0</v>
      </c>
      <c r="S93" s="143">
        <v>0</v>
      </c>
      <c r="T93" s="142">
        <v>0</v>
      </c>
      <c r="U93" s="143">
        <v>0</v>
      </c>
      <c r="V93" s="142">
        <v>0</v>
      </c>
      <c r="W93" s="143">
        <v>0</v>
      </c>
      <c r="X93" s="142">
        <v>0</v>
      </c>
      <c r="Y93" s="143">
        <v>0</v>
      </c>
      <c r="Z93" s="142">
        <v>0</v>
      </c>
      <c r="AA93" s="143">
        <v>0</v>
      </c>
      <c r="AB93" s="142">
        <v>0</v>
      </c>
      <c r="AC93" s="143">
        <v>0</v>
      </c>
      <c r="AD93" s="142">
        <v>0</v>
      </c>
      <c r="AE93" s="143">
        <v>0</v>
      </c>
      <c r="AF93" s="142">
        <v>0</v>
      </c>
      <c r="AG93" s="143">
        <v>0</v>
      </c>
      <c r="AH93" s="142">
        <v>0</v>
      </c>
      <c r="AI93" s="143">
        <v>0</v>
      </c>
      <c r="AJ93" s="142">
        <v>0</v>
      </c>
      <c r="AK93" s="143">
        <v>0</v>
      </c>
      <c r="AL93" s="142">
        <v>0</v>
      </c>
      <c r="AM93" s="143">
        <v>0</v>
      </c>
      <c r="AN93" s="142">
        <v>0</v>
      </c>
      <c r="AO93" s="143">
        <v>0</v>
      </c>
      <c r="AP93" s="142">
        <v>0</v>
      </c>
      <c r="AQ93" s="143">
        <v>0</v>
      </c>
      <c r="AR93" s="151">
        <f t="shared" si="32"/>
        <v>0</v>
      </c>
      <c r="AS93" s="155">
        <f t="shared" si="32"/>
        <v>0</v>
      </c>
    </row>
    <row r="94" spans="1:45" ht="15.95" hidden="1" customHeight="1" outlineLevel="2" x14ac:dyDescent="0.15">
      <c r="A94" s="307" t="s">
        <v>167</v>
      </c>
      <c r="B94" s="142">
        <v>0</v>
      </c>
      <c r="C94" s="143">
        <v>0</v>
      </c>
      <c r="D94" s="142">
        <v>0</v>
      </c>
      <c r="E94" s="143">
        <v>0</v>
      </c>
      <c r="F94" s="142">
        <v>0</v>
      </c>
      <c r="G94" s="143">
        <v>0</v>
      </c>
      <c r="H94" s="142">
        <v>0</v>
      </c>
      <c r="I94" s="143">
        <v>0</v>
      </c>
      <c r="J94" s="142">
        <v>0</v>
      </c>
      <c r="K94" s="143">
        <v>0</v>
      </c>
      <c r="L94" s="142">
        <v>0</v>
      </c>
      <c r="M94" s="143">
        <v>0</v>
      </c>
      <c r="N94" s="142">
        <v>0</v>
      </c>
      <c r="O94" s="143">
        <v>0</v>
      </c>
      <c r="P94" s="142">
        <v>0</v>
      </c>
      <c r="Q94" s="143">
        <v>0</v>
      </c>
      <c r="R94" s="142">
        <v>0</v>
      </c>
      <c r="S94" s="143">
        <v>0</v>
      </c>
      <c r="T94" s="142">
        <v>0</v>
      </c>
      <c r="U94" s="143">
        <v>0</v>
      </c>
      <c r="V94" s="142">
        <v>0</v>
      </c>
      <c r="W94" s="143">
        <v>0</v>
      </c>
      <c r="X94" s="142">
        <v>0</v>
      </c>
      <c r="Y94" s="143">
        <v>0</v>
      </c>
      <c r="Z94" s="142">
        <v>0</v>
      </c>
      <c r="AA94" s="143">
        <v>0</v>
      </c>
      <c r="AB94" s="142">
        <v>0</v>
      </c>
      <c r="AC94" s="143">
        <v>0</v>
      </c>
      <c r="AD94" s="142">
        <v>0</v>
      </c>
      <c r="AE94" s="143">
        <v>0</v>
      </c>
      <c r="AF94" s="142">
        <v>0</v>
      </c>
      <c r="AG94" s="143">
        <v>0</v>
      </c>
      <c r="AH94" s="142">
        <v>0</v>
      </c>
      <c r="AI94" s="143">
        <v>0</v>
      </c>
      <c r="AJ94" s="142">
        <v>0</v>
      </c>
      <c r="AK94" s="143">
        <v>0</v>
      </c>
      <c r="AL94" s="142">
        <v>0</v>
      </c>
      <c r="AM94" s="143">
        <v>0</v>
      </c>
      <c r="AN94" s="142">
        <v>0</v>
      </c>
      <c r="AO94" s="143">
        <v>0</v>
      </c>
      <c r="AP94" s="142">
        <v>0</v>
      </c>
      <c r="AQ94" s="143">
        <v>0</v>
      </c>
      <c r="AR94" s="151">
        <f t="shared" si="32"/>
        <v>0</v>
      </c>
      <c r="AS94" s="155">
        <f t="shared" si="32"/>
        <v>0</v>
      </c>
    </row>
    <row r="95" spans="1:45" ht="15.95" hidden="1" customHeight="1" outlineLevel="2" x14ac:dyDescent="0.15">
      <c r="A95" s="307" t="s">
        <v>168</v>
      </c>
      <c r="B95" s="142">
        <v>0</v>
      </c>
      <c r="C95" s="143">
        <v>0</v>
      </c>
      <c r="D95" s="142">
        <v>1</v>
      </c>
      <c r="E95" s="143">
        <v>0</v>
      </c>
      <c r="F95" s="142">
        <v>0</v>
      </c>
      <c r="G95" s="143">
        <v>0</v>
      </c>
      <c r="H95" s="142">
        <v>0</v>
      </c>
      <c r="I95" s="143">
        <v>0</v>
      </c>
      <c r="J95" s="142">
        <v>0</v>
      </c>
      <c r="K95" s="143">
        <v>0</v>
      </c>
      <c r="L95" s="142">
        <v>0</v>
      </c>
      <c r="M95" s="143">
        <v>0</v>
      </c>
      <c r="N95" s="142">
        <v>0</v>
      </c>
      <c r="O95" s="143">
        <v>0</v>
      </c>
      <c r="P95" s="142">
        <v>0</v>
      </c>
      <c r="Q95" s="143">
        <v>0</v>
      </c>
      <c r="R95" s="142">
        <v>0</v>
      </c>
      <c r="S95" s="143">
        <v>0</v>
      </c>
      <c r="T95" s="142">
        <v>0</v>
      </c>
      <c r="U95" s="143">
        <v>0</v>
      </c>
      <c r="V95" s="142">
        <v>0</v>
      </c>
      <c r="W95" s="143">
        <v>0</v>
      </c>
      <c r="X95" s="142">
        <v>0</v>
      </c>
      <c r="Y95" s="143">
        <v>0</v>
      </c>
      <c r="Z95" s="142">
        <v>0</v>
      </c>
      <c r="AA95" s="143">
        <v>0</v>
      </c>
      <c r="AB95" s="142">
        <v>0</v>
      </c>
      <c r="AC95" s="143">
        <v>0</v>
      </c>
      <c r="AD95" s="142">
        <v>0</v>
      </c>
      <c r="AE95" s="143">
        <v>0</v>
      </c>
      <c r="AF95" s="142">
        <v>0</v>
      </c>
      <c r="AG95" s="143">
        <v>0</v>
      </c>
      <c r="AH95" s="142">
        <v>0</v>
      </c>
      <c r="AI95" s="143">
        <v>0</v>
      </c>
      <c r="AJ95" s="142">
        <v>0</v>
      </c>
      <c r="AK95" s="143">
        <v>0</v>
      </c>
      <c r="AL95" s="142">
        <v>0</v>
      </c>
      <c r="AM95" s="143">
        <v>0</v>
      </c>
      <c r="AN95" s="142">
        <v>0</v>
      </c>
      <c r="AO95" s="143">
        <v>0</v>
      </c>
      <c r="AP95" s="142">
        <v>0</v>
      </c>
      <c r="AQ95" s="143">
        <v>0</v>
      </c>
      <c r="AR95" s="151">
        <f t="shared" si="32"/>
        <v>1</v>
      </c>
      <c r="AS95" s="155">
        <f t="shared" si="32"/>
        <v>0</v>
      </c>
    </row>
    <row r="96" spans="1:45" ht="15.95" hidden="1" customHeight="1" outlineLevel="2" x14ac:dyDescent="0.15">
      <c r="A96" s="307" t="s">
        <v>169</v>
      </c>
      <c r="B96" s="142">
        <v>0</v>
      </c>
      <c r="C96" s="143">
        <v>0</v>
      </c>
      <c r="D96" s="142">
        <v>1</v>
      </c>
      <c r="E96" s="143">
        <v>0</v>
      </c>
      <c r="F96" s="142">
        <v>1</v>
      </c>
      <c r="G96" s="143">
        <v>0</v>
      </c>
      <c r="H96" s="142">
        <v>1</v>
      </c>
      <c r="I96" s="143">
        <v>0</v>
      </c>
      <c r="J96" s="142">
        <v>0</v>
      </c>
      <c r="K96" s="143">
        <v>0</v>
      </c>
      <c r="L96" s="142">
        <v>0</v>
      </c>
      <c r="M96" s="143">
        <v>0</v>
      </c>
      <c r="N96" s="142">
        <v>1</v>
      </c>
      <c r="O96" s="143">
        <v>0</v>
      </c>
      <c r="P96" s="142">
        <v>0</v>
      </c>
      <c r="Q96" s="143">
        <v>0</v>
      </c>
      <c r="R96" s="142">
        <v>0</v>
      </c>
      <c r="S96" s="143">
        <v>0</v>
      </c>
      <c r="T96" s="142">
        <v>0</v>
      </c>
      <c r="U96" s="143">
        <v>0</v>
      </c>
      <c r="V96" s="142">
        <v>0</v>
      </c>
      <c r="W96" s="143">
        <v>0</v>
      </c>
      <c r="X96" s="142">
        <v>0</v>
      </c>
      <c r="Y96" s="143">
        <v>0</v>
      </c>
      <c r="Z96" s="142">
        <v>0</v>
      </c>
      <c r="AA96" s="143">
        <v>0</v>
      </c>
      <c r="AB96" s="142">
        <v>0</v>
      </c>
      <c r="AC96" s="143">
        <v>0</v>
      </c>
      <c r="AD96" s="142">
        <v>0</v>
      </c>
      <c r="AE96" s="143">
        <v>0</v>
      </c>
      <c r="AF96" s="142">
        <v>0</v>
      </c>
      <c r="AG96" s="143">
        <v>0</v>
      </c>
      <c r="AH96" s="142">
        <v>0</v>
      </c>
      <c r="AI96" s="143">
        <v>0</v>
      </c>
      <c r="AJ96" s="142">
        <v>0</v>
      </c>
      <c r="AK96" s="143">
        <v>0</v>
      </c>
      <c r="AL96" s="142">
        <v>0</v>
      </c>
      <c r="AM96" s="143">
        <v>0</v>
      </c>
      <c r="AN96" s="142">
        <v>0</v>
      </c>
      <c r="AO96" s="143">
        <v>0</v>
      </c>
      <c r="AP96" s="142">
        <v>0</v>
      </c>
      <c r="AQ96" s="143">
        <v>0</v>
      </c>
      <c r="AR96" s="151">
        <f t="shared" si="32"/>
        <v>4</v>
      </c>
      <c r="AS96" s="155">
        <f t="shared" si="32"/>
        <v>0</v>
      </c>
    </row>
    <row r="97" spans="1:45" ht="15.95" customHeight="1" outlineLevel="1" collapsed="1" x14ac:dyDescent="0.15">
      <c r="A97" s="308" t="s">
        <v>170</v>
      </c>
      <c r="B97" s="144">
        <f>IF(B92&lt;&gt;"-",SUM(B92:B96),"-")</f>
        <v>0</v>
      </c>
      <c r="C97" s="147">
        <f t="shared" ref="C97:AS97" si="33">IF(C92&lt;&gt;"-",SUM(C92:C96),"-")</f>
        <v>0</v>
      </c>
      <c r="D97" s="144">
        <f t="shared" si="33"/>
        <v>2</v>
      </c>
      <c r="E97" s="147">
        <f t="shared" si="33"/>
        <v>0</v>
      </c>
      <c r="F97" s="144">
        <f t="shared" si="33"/>
        <v>1</v>
      </c>
      <c r="G97" s="147">
        <f t="shared" si="33"/>
        <v>0</v>
      </c>
      <c r="H97" s="144">
        <f t="shared" si="33"/>
        <v>1</v>
      </c>
      <c r="I97" s="147">
        <f t="shared" si="33"/>
        <v>0</v>
      </c>
      <c r="J97" s="144">
        <f t="shared" si="33"/>
        <v>0</v>
      </c>
      <c r="K97" s="147">
        <f t="shared" si="33"/>
        <v>0</v>
      </c>
      <c r="L97" s="144">
        <f t="shared" si="33"/>
        <v>0</v>
      </c>
      <c r="M97" s="147">
        <f t="shared" si="33"/>
        <v>0</v>
      </c>
      <c r="N97" s="144">
        <f t="shared" si="33"/>
        <v>2</v>
      </c>
      <c r="O97" s="147">
        <f t="shared" si="33"/>
        <v>1</v>
      </c>
      <c r="P97" s="144">
        <f t="shared" si="33"/>
        <v>0</v>
      </c>
      <c r="Q97" s="147">
        <f t="shared" si="33"/>
        <v>0</v>
      </c>
      <c r="R97" s="144">
        <f t="shared" si="33"/>
        <v>0</v>
      </c>
      <c r="S97" s="147">
        <f t="shared" si="33"/>
        <v>0</v>
      </c>
      <c r="T97" s="144">
        <f t="shared" si="33"/>
        <v>0</v>
      </c>
      <c r="U97" s="147">
        <f t="shared" si="33"/>
        <v>0</v>
      </c>
      <c r="V97" s="144">
        <f t="shared" si="33"/>
        <v>0</v>
      </c>
      <c r="W97" s="147">
        <f t="shared" si="33"/>
        <v>0</v>
      </c>
      <c r="X97" s="144">
        <f t="shared" si="33"/>
        <v>0</v>
      </c>
      <c r="Y97" s="147">
        <f t="shared" si="33"/>
        <v>0</v>
      </c>
      <c r="Z97" s="144">
        <f t="shared" si="33"/>
        <v>0</v>
      </c>
      <c r="AA97" s="147">
        <f t="shared" si="33"/>
        <v>0</v>
      </c>
      <c r="AB97" s="144">
        <f t="shared" si="33"/>
        <v>0</v>
      </c>
      <c r="AC97" s="147">
        <f t="shared" si="33"/>
        <v>0</v>
      </c>
      <c r="AD97" s="144">
        <f t="shared" si="33"/>
        <v>0</v>
      </c>
      <c r="AE97" s="147">
        <f t="shared" si="33"/>
        <v>0</v>
      </c>
      <c r="AF97" s="144">
        <f t="shared" si="33"/>
        <v>0</v>
      </c>
      <c r="AG97" s="147">
        <f t="shared" si="33"/>
        <v>0</v>
      </c>
      <c r="AH97" s="144">
        <f t="shared" si="33"/>
        <v>0</v>
      </c>
      <c r="AI97" s="147">
        <f t="shared" si="33"/>
        <v>0</v>
      </c>
      <c r="AJ97" s="144">
        <f t="shared" si="33"/>
        <v>0</v>
      </c>
      <c r="AK97" s="147">
        <f t="shared" si="33"/>
        <v>0</v>
      </c>
      <c r="AL97" s="144">
        <f t="shared" si="33"/>
        <v>0</v>
      </c>
      <c r="AM97" s="147">
        <f t="shared" si="33"/>
        <v>0</v>
      </c>
      <c r="AN97" s="144">
        <f t="shared" si="33"/>
        <v>0</v>
      </c>
      <c r="AO97" s="147">
        <f t="shared" si="33"/>
        <v>0</v>
      </c>
      <c r="AP97" s="144">
        <f t="shared" si="33"/>
        <v>0</v>
      </c>
      <c r="AQ97" s="147">
        <f t="shared" si="33"/>
        <v>0</v>
      </c>
      <c r="AR97" s="152">
        <f t="shared" si="33"/>
        <v>6</v>
      </c>
      <c r="AS97" s="156">
        <f t="shared" si="33"/>
        <v>1</v>
      </c>
    </row>
    <row r="98" spans="1:45" ht="15.95" customHeight="1" x14ac:dyDescent="0.15">
      <c r="A98" s="309" t="s">
        <v>171</v>
      </c>
      <c r="B98" s="145">
        <f>IF(B12&lt;&gt;"-",SUM(B12,B18,B21,B25,B30,B34,B38,B49,B56,B60,B64,B70,B76,B81,B86,B91,B97),"-")</f>
        <v>7</v>
      </c>
      <c r="C98" s="148">
        <f t="shared" ref="C98:AS98" si="34">IF(C12&lt;&gt;"-",SUM(C12,C18,C21,C25,C30,C34,C38,C49,C56,C60,C64,C70,C76,C81,C86,C91,C97),"-")</f>
        <v>0</v>
      </c>
      <c r="D98" s="145">
        <f t="shared" si="34"/>
        <v>19</v>
      </c>
      <c r="E98" s="148">
        <f t="shared" si="34"/>
        <v>1</v>
      </c>
      <c r="F98" s="145">
        <f t="shared" si="34"/>
        <v>5</v>
      </c>
      <c r="G98" s="148">
        <f t="shared" si="34"/>
        <v>0</v>
      </c>
      <c r="H98" s="145">
        <f t="shared" si="34"/>
        <v>5</v>
      </c>
      <c r="I98" s="148">
        <f t="shared" si="34"/>
        <v>0</v>
      </c>
      <c r="J98" s="145">
        <f t="shared" si="34"/>
        <v>0</v>
      </c>
      <c r="K98" s="148">
        <f t="shared" si="34"/>
        <v>0</v>
      </c>
      <c r="L98" s="145">
        <f t="shared" si="34"/>
        <v>2</v>
      </c>
      <c r="M98" s="148">
        <f t="shared" si="34"/>
        <v>0</v>
      </c>
      <c r="N98" s="145">
        <f t="shared" si="34"/>
        <v>29</v>
      </c>
      <c r="O98" s="148">
        <f t="shared" si="34"/>
        <v>1</v>
      </c>
      <c r="P98" s="145">
        <f t="shared" si="34"/>
        <v>5</v>
      </c>
      <c r="Q98" s="148">
        <f t="shared" si="34"/>
        <v>0</v>
      </c>
      <c r="R98" s="145">
        <f t="shared" si="34"/>
        <v>1</v>
      </c>
      <c r="S98" s="148">
        <f t="shared" si="34"/>
        <v>0</v>
      </c>
      <c r="T98" s="145">
        <f t="shared" si="34"/>
        <v>0</v>
      </c>
      <c r="U98" s="148">
        <f t="shared" si="34"/>
        <v>0</v>
      </c>
      <c r="V98" s="145">
        <f t="shared" si="34"/>
        <v>3</v>
      </c>
      <c r="W98" s="148">
        <f t="shared" si="34"/>
        <v>0</v>
      </c>
      <c r="X98" s="145">
        <f t="shared" si="34"/>
        <v>1</v>
      </c>
      <c r="Y98" s="148">
        <f t="shared" si="34"/>
        <v>0</v>
      </c>
      <c r="Z98" s="145">
        <f t="shared" si="34"/>
        <v>0</v>
      </c>
      <c r="AA98" s="148">
        <f t="shared" si="34"/>
        <v>0</v>
      </c>
      <c r="AB98" s="145">
        <f t="shared" si="34"/>
        <v>0</v>
      </c>
      <c r="AC98" s="148">
        <f t="shared" si="34"/>
        <v>0</v>
      </c>
      <c r="AD98" s="145">
        <f t="shared" si="34"/>
        <v>0</v>
      </c>
      <c r="AE98" s="148">
        <f t="shared" si="34"/>
        <v>0</v>
      </c>
      <c r="AF98" s="145">
        <f t="shared" si="34"/>
        <v>1</v>
      </c>
      <c r="AG98" s="148">
        <f t="shared" si="34"/>
        <v>0</v>
      </c>
      <c r="AH98" s="145">
        <f t="shared" si="34"/>
        <v>2</v>
      </c>
      <c r="AI98" s="148">
        <f t="shared" si="34"/>
        <v>0</v>
      </c>
      <c r="AJ98" s="145">
        <f t="shared" si="34"/>
        <v>0</v>
      </c>
      <c r="AK98" s="148">
        <f t="shared" si="34"/>
        <v>0</v>
      </c>
      <c r="AL98" s="145">
        <f t="shared" si="34"/>
        <v>9</v>
      </c>
      <c r="AM98" s="148">
        <f t="shared" si="34"/>
        <v>0</v>
      </c>
      <c r="AN98" s="145">
        <f t="shared" si="34"/>
        <v>0</v>
      </c>
      <c r="AO98" s="148">
        <f t="shared" si="34"/>
        <v>0</v>
      </c>
      <c r="AP98" s="145">
        <f t="shared" si="34"/>
        <v>0</v>
      </c>
      <c r="AQ98" s="148">
        <f t="shared" si="34"/>
        <v>0</v>
      </c>
      <c r="AR98" s="150">
        <f t="shared" si="34"/>
        <v>89</v>
      </c>
      <c r="AS98" s="154">
        <f t="shared" si="34"/>
        <v>2</v>
      </c>
    </row>
    <row r="99" spans="1:45" ht="15.95" hidden="1" customHeight="1" outlineLevel="2" x14ac:dyDescent="0.15">
      <c r="A99" s="307" t="s">
        <v>172</v>
      </c>
      <c r="B99" s="142">
        <v>0</v>
      </c>
      <c r="C99" s="143">
        <v>0</v>
      </c>
      <c r="D99" s="142">
        <v>0</v>
      </c>
      <c r="E99" s="143">
        <v>0</v>
      </c>
      <c r="F99" s="142">
        <v>0</v>
      </c>
      <c r="G99" s="143">
        <v>0</v>
      </c>
      <c r="H99" s="142">
        <v>0</v>
      </c>
      <c r="I99" s="143">
        <v>0</v>
      </c>
      <c r="J99" s="142">
        <v>0</v>
      </c>
      <c r="K99" s="143">
        <v>0</v>
      </c>
      <c r="L99" s="142">
        <v>0</v>
      </c>
      <c r="M99" s="143">
        <v>0</v>
      </c>
      <c r="N99" s="142">
        <v>0</v>
      </c>
      <c r="O99" s="143">
        <v>0</v>
      </c>
      <c r="P99" s="142">
        <v>0</v>
      </c>
      <c r="Q99" s="143">
        <v>0</v>
      </c>
      <c r="R99" s="142">
        <v>0</v>
      </c>
      <c r="S99" s="143">
        <v>0</v>
      </c>
      <c r="T99" s="142">
        <v>0</v>
      </c>
      <c r="U99" s="143">
        <v>0</v>
      </c>
      <c r="V99" s="142">
        <v>0</v>
      </c>
      <c r="W99" s="143">
        <v>0</v>
      </c>
      <c r="X99" s="142">
        <v>0</v>
      </c>
      <c r="Y99" s="143">
        <v>0</v>
      </c>
      <c r="Z99" s="142">
        <v>0</v>
      </c>
      <c r="AA99" s="143">
        <v>0</v>
      </c>
      <c r="AB99" s="142">
        <v>0</v>
      </c>
      <c r="AC99" s="143">
        <v>0</v>
      </c>
      <c r="AD99" s="142">
        <v>0</v>
      </c>
      <c r="AE99" s="143">
        <v>0</v>
      </c>
      <c r="AF99" s="142">
        <v>0</v>
      </c>
      <c r="AG99" s="143">
        <v>0</v>
      </c>
      <c r="AH99" s="142">
        <v>0</v>
      </c>
      <c r="AI99" s="143">
        <v>0</v>
      </c>
      <c r="AJ99" s="142">
        <v>0</v>
      </c>
      <c r="AK99" s="143">
        <v>0</v>
      </c>
      <c r="AL99" s="142">
        <v>0</v>
      </c>
      <c r="AM99" s="143">
        <v>0</v>
      </c>
      <c r="AN99" s="142">
        <v>0</v>
      </c>
      <c r="AO99" s="143">
        <v>0</v>
      </c>
      <c r="AP99" s="142">
        <v>0</v>
      </c>
      <c r="AQ99" s="143">
        <v>0</v>
      </c>
      <c r="AR99" s="151">
        <f>IF(B99&lt;&gt;"-",SUM(B99,D99,F99,H99,J99,L99,N99,P99,R99,T99,V99,X99,Z99,AB99,AD99,AF99,AH99,AJ99,AL99,AN99,AP99),"-")</f>
        <v>0</v>
      </c>
      <c r="AS99" s="155">
        <f>IF(C99&lt;&gt;"-",SUM(C99,E99,G99,I99,K99,M99,O99,Q99,S99,U99,W99,Y99,AA99,AC99,AE99,AG99,AI99,AK99,AM99,AO99,AQ99),"-")</f>
        <v>0</v>
      </c>
    </row>
    <row r="100" spans="1:45" ht="15.95" hidden="1" customHeight="1" outlineLevel="2" x14ac:dyDescent="0.15">
      <c r="A100" s="307" t="s">
        <v>173</v>
      </c>
      <c r="B100" s="142">
        <v>0</v>
      </c>
      <c r="C100" s="143">
        <v>0</v>
      </c>
      <c r="D100" s="142">
        <v>0</v>
      </c>
      <c r="E100" s="143">
        <v>0</v>
      </c>
      <c r="F100" s="142">
        <v>0</v>
      </c>
      <c r="G100" s="143">
        <v>0</v>
      </c>
      <c r="H100" s="142">
        <v>0</v>
      </c>
      <c r="I100" s="143">
        <v>0</v>
      </c>
      <c r="J100" s="142">
        <v>0</v>
      </c>
      <c r="K100" s="143">
        <v>0</v>
      </c>
      <c r="L100" s="142">
        <v>0</v>
      </c>
      <c r="M100" s="143">
        <v>0</v>
      </c>
      <c r="N100" s="142">
        <v>0</v>
      </c>
      <c r="O100" s="143">
        <v>0</v>
      </c>
      <c r="P100" s="142">
        <v>0</v>
      </c>
      <c r="Q100" s="143">
        <v>0</v>
      </c>
      <c r="R100" s="142">
        <v>0</v>
      </c>
      <c r="S100" s="143">
        <v>0</v>
      </c>
      <c r="T100" s="142">
        <v>0</v>
      </c>
      <c r="U100" s="143">
        <v>0</v>
      </c>
      <c r="V100" s="142">
        <v>0</v>
      </c>
      <c r="W100" s="143">
        <v>0</v>
      </c>
      <c r="X100" s="142">
        <v>0</v>
      </c>
      <c r="Y100" s="143">
        <v>0</v>
      </c>
      <c r="Z100" s="142">
        <v>0</v>
      </c>
      <c r="AA100" s="143">
        <v>0</v>
      </c>
      <c r="AB100" s="142">
        <v>0</v>
      </c>
      <c r="AC100" s="143">
        <v>0</v>
      </c>
      <c r="AD100" s="142">
        <v>0</v>
      </c>
      <c r="AE100" s="143">
        <v>0</v>
      </c>
      <c r="AF100" s="142">
        <v>0</v>
      </c>
      <c r="AG100" s="143">
        <v>0</v>
      </c>
      <c r="AH100" s="142">
        <v>0</v>
      </c>
      <c r="AI100" s="143">
        <v>0</v>
      </c>
      <c r="AJ100" s="142">
        <v>0</v>
      </c>
      <c r="AK100" s="143">
        <v>0</v>
      </c>
      <c r="AL100" s="142">
        <v>0</v>
      </c>
      <c r="AM100" s="143">
        <v>0</v>
      </c>
      <c r="AN100" s="142">
        <v>0</v>
      </c>
      <c r="AO100" s="143">
        <v>0</v>
      </c>
      <c r="AP100" s="142">
        <v>0</v>
      </c>
      <c r="AQ100" s="143">
        <v>0</v>
      </c>
      <c r="AR100" s="151">
        <f>IF(B100&lt;&gt;"-",SUM(B100,D100,F100,H100,J100,L100,N100,P100,R100,T100,V100,X100,Z100,AB100,AD100,AF100,AH100,AJ100,AL100,AN100,AP100),"-")</f>
        <v>0</v>
      </c>
      <c r="AS100" s="155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 x14ac:dyDescent="0.15">
      <c r="A101" s="308" t="s">
        <v>174</v>
      </c>
      <c r="B101" s="144">
        <f>IF(B99&lt;&gt;"-",SUM(B99:B100),"-")</f>
        <v>0</v>
      </c>
      <c r="C101" s="147">
        <f t="shared" ref="C101:AS101" si="35">IF(C99&lt;&gt;"-",SUM(C99:C100),"-")</f>
        <v>0</v>
      </c>
      <c r="D101" s="144">
        <f t="shared" si="35"/>
        <v>0</v>
      </c>
      <c r="E101" s="147">
        <f t="shared" si="35"/>
        <v>0</v>
      </c>
      <c r="F101" s="144">
        <f t="shared" si="35"/>
        <v>0</v>
      </c>
      <c r="G101" s="147">
        <f t="shared" si="35"/>
        <v>0</v>
      </c>
      <c r="H101" s="144">
        <f t="shared" si="35"/>
        <v>0</v>
      </c>
      <c r="I101" s="147">
        <f t="shared" si="35"/>
        <v>0</v>
      </c>
      <c r="J101" s="144">
        <f t="shared" si="35"/>
        <v>0</v>
      </c>
      <c r="K101" s="147">
        <f t="shared" si="35"/>
        <v>0</v>
      </c>
      <c r="L101" s="144">
        <f t="shared" si="35"/>
        <v>0</v>
      </c>
      <c r="M101" s="147">
        <f t="shared" si="35"/>
        <v>0</v>
      </c>
      <c r="N101" s="144">
        <f t="shared" si="35"/>
        <v>0</v>
      </c>
      <c r="O101" s="147">
        <f t="shared" si="35"/>
        <v>0</v>
      </c>
      <c r="P101" s="144">
        <f t="shared" si="35"/>
        <v>0</v>
      </c>
      <c r="Q101" s="147">
        <f t="shared" si="35"/>
        <v>0</v>
      </c>
      <c r="R101" s="144">
        <f t="shared" si="35"/>
        <v>0</v>
      </c>
      <c r="S101" s="147">
        <f t="shared" si="35"/>
        <v>0</v>
      </c>
      <c r="T101" s="144">
        <f t="shared" si="35"/>
        <v>0</v>
      </c>
      <c r="U101" s="147">
        <f t="shared" si="35"/>
        <v>0</v>
      </c>
      <c r="V101" s="144">
        <f t="shared" si="35"/>
        <v>0</v>
      </c>
      <c r="W101" s="147">
        <f t="shared" si="35"/>
        <v>0</v>
      </c>
      <c r="X101" s="144">
        <f t="shared" si="35"/>
        <v>0</v>
      </c>
      <c r="Y101" s="147">
        <f t="shared" si="35"/>
        <v>0</v>
      </c>
      <c r="Z101" s="144">
        <f t="shared" si="35"/>
        <v>0</v>
      </c>
      <c r="AA101" s="147">
        <f t="shared" si="35"/>
        <v>0</v>
      </c>
      <c r="AB101" s="144">
        <f t="shared" si="35"/>
        <v>0</v>
      </c>
      <c r="AC101" s="147">
        <f t="shared" si="35"/>
        <v>0</v>
      </c>
      <c r="AD101" s="144">
        <f t="shared" si="35"/>
        <v>0</v>
      </c>
      <c r="AE101" s="147">
        <f t="shared" si="35"/>
        <v>0</v>
      </c>
      <c r="AF101" s="144">
        <f t="shared" si="35"/>
        <v>0</v>
      </c>
      <c r="AG101" s="147">
        <f t="shared" si="35"/>
        <v>0</v>
      </c>
      <c r="AH101" s="144">
        <f t="shared" si="35"/>
        <v>0</v>
      </c>
      <c r="AI101" s="147">
        <f t="shared" si="35"/>
        <v>0</v>
      </c>
      <c r="AJ101" s="144">
        <f t="shared" si="35"/>
        <v>0</v>
      </c>
      <c r="AK101" s="147">
        <f t="shared" si="35"/>
        <v>0</v>
      </c>
      <c r="AL101" s="144">
        <f t="shared" si="35"/>
        <v>0</v>
      </c>
      <c r="AM101" s="147">
        <f t="shared" si="35"/>
        <v>0</v>
      </c>
      <c r="AN101" s="144">
        <f t="shared" si="35"/>
        <v>0</v>
      </c>
      <c r="AO101" s="147">
        <f t="shared" si="35"/>
        <v>0</v>
      </c>
      <c r="AP101" s="144">
        <f t="shared" si="35"/>
        <v>0</v>
      </c>
      <c r="AQ101" s="147">
        <f t="shared" si="35"/>
        <v>0</v>
      </c>
      <c r="AR101" s="152">
        <f t="shared" si="35"/>
        <v>0</v>
      </c>
      <c r="AS101" s="156">
        <f t="shared" si="35"/>
        <v>0</v>
      </c>
    </row>
    <row r="102" spans="1:45" ht="15.95" hidden="1" customHeight="1" outlineLevel="2" x14ac:dyDescent="0.15">
      <c r="A102" s="307" t="s">
        <v>175</v>
      </c>
      <c r="B102" s="142">
        <v>0</v>
      </c>
      <c r="C102" s="143">
        <v>0</v>
      </c>
      <c r="D102" s="142">
        <v>0</v>
      </c>
      <c r="E102" s="143">
        <v>0</v>
      </c>
      <c r="F102" s="142">
        <v>0</v>
      </c>
      <c r="G102" s="143">
        <v>0</v>
      </c>
      <c r="H102" s="142">
        <v>0</v>
      </c>
      <c r="I102" s="143">
        <v>0</v>
      </c>
      <c r="J102" s="142">
        <v>0</v>
      </c>
      <c r="K102" s="143">
        <v>0</v>
      </c>
      <c r="L102" s="142">
        <v>0</v>
      </c>
      <c r="M102" s="143">
        <v>0</v>
      </c>
      <c r="N102" s="142">
        <v>0</v>
      </c>
      <c r="O102" s="143">
        <v>0</v>
      </c>
      <c r="P102" s="142">
        <v>0</v>
      </c>
      <c r="Q102" s="143">
        <v>0</v>
      </c>
      <c r="R102" s="142">
        <v>0</v>
      </c>
      <c r="S102" s="143">
        <v>0</v>
      </c>
      <c r="T102" s="142">
        <v>0</v>
      </c>
      <c r="U102" s="143">
        <v>0</v>
      </c>
      <c r="V102" s="142">
        <v>0</v>
      </c>
      <c r="W102" s="143">
        <v>0</v>
      </c>
      <c r="X102" s="142">
        <v>0</v>
      </c>
      <c r="Y102" s="143">
        <v>0</v>
      </c>
      <c r="Z102" s="142">
        <v>0</v>
      </c>
      <c r="AA102" s="143">
        <v>0</v>
      </c>
      <c r="AB102" s="142">
        <v>0</v>
      </c>
      <c r="AC102" s="143">
        <v>0</v>
      </c>
      <c r="AD102" s="142">
        <v>0</v>
      </c>
      <c r="AE102" s="143">
        <v>0</v>
      </c>
      <c r="AF102" s="142">
        <v>0</v>
      </c>
      <c r="AG102" s="143">
        <v>0</v>
      </c>
      <c r="AH102" s="142">
        <v>0</v>
      </c>
      <c r="AI102" s="143">
        <v>0</v>
      </c>
      <c r="AJ102" s="142">
        <v>0</v>
      </c>
      <c r="AK102" s="143">
        <v>0</v>
      </c>
      <c r="AL102" s="142">
        <v>0</v>
      </c>
      <c r="AM102" s="143">
        <v>0</v>
      </c>
      <c r="AN102" s="142">
        <v>0</v>
      </c>
      <c r="AO102" s="143">
        <v>0</v>
      </c>
      <c r="AP102" s="142">
        <v>0</v>
      </c>
      <c r="AQ102" s="143">
        <v>0</v>
      </c>
      <c r="AR102" s="151">
        <f t="shared" ref="AR102:AS104" si="36">IF(B102&lt;&gt;"-",SUM(B102,D102,F102,H102,J102,L102,N102,P102,R102,T102,V102,X102,Z102,AB102,AD102,AF102,AH102,AJ102,AL102,AN102,AP102),"-")</f>
        <v>0</v>
      </c>
      <c r="AS102" s="155">
        <f t="shared" si="36"/>
        <v>0</v>
      </c>
    </row>
    <row r="103" spans="1:45" ht="15.95" hidden="1" customHeight="1" outlineLevel="2" x14ac:dyDescent="0.15">
      <c r="A103" s="307" t="s">
        <v>176</v>
      </c>
      <c r="B103" s="142">
        <v>0</v>
      </c>
      <c r="C103" s="143">
        <v>0</v>
      </c>
      <c r="D103" s="142">
        <v>0</v>
      </c>
      <c r="E103" s="143">
        <v>0</v>
      </c>
      <c r="F103" s="142">
        <v>0</v>
      </c>
      <c r="G103" s="143">
        <v>0</v>
      </c>
      <c r="H103" s="142">
        <v>0</v>
      </c>
      <c r="I103" s="143">
        <v>0</v>
      </c>
      <c r="J103" s="142">
        <v>0</v>
      </c>
      <c r="K103" s="143">
        <v>0</v>
      </c>
      <c r="L103" s="142">
        <v>0</v>
      </c>
      <c r="M103" s="143">
        <v>0</v>
      </c>
      <c r="N103" s="142">
        <v>0</v>
      </c>
      <c r="O103" s="143">
        <v>0</v>
      </c>
      <c r="P103" s="142">
        <v>0</v>
      </c>
      <c r="Q103" s="143">
        <v>0</v>
      </c>
      <c r="R103" s="142">
        <v>0</v>
      </c>
      <c r="S103" s="143">
        <v>0</v>
      </c>
      <c r="T103" s="142">
        <v>0</v>
      </c>
      <c r="U103" s="143">
        <v>0</v>
      </c>
      <c r="V103" s="142">
        <v>0</v>
      </c>
      <c r="W103" s="143">
        <v>0</v>
      </c>
      <c r="X103" s="142">
        <v>0</v>
      </c>
      <c r="Y103" s="143">
        <v>0</v>
      </c>
      <c r="Z103" s="142">
        <v>0</v>
      </c>
      <c r="AA103" s="143">
        <v>0</v>
      </c>
      <c r="AB103" s="142">
        <v>0</v>
      </c>
      <c r="AC103" s="143">
        <v>0</v>
      </c>
      <c r="AD103" s="142">
        <v>0</v>
      </c>
      <c r="AE103" s="143">
        <v>0</v>
      </c>
      <c r="AF103" s="142">
        <v>0</v>
      </c>
      <c r="AG103" s="143">
        <v>0</v>
      </c>
      <c r="AH103" s="142">
        <v>0</v>
      </c>
      <c r="AI103" s="143">
        <v>0</v>
      </c>
      <c r="AJ103" s="142">
        <v>0</v>
      </c>
      <c r="AK103" s="143">
        <v>0</v>
      </c>
      <c r="AL103" s="142">
        <v>0</v>
      </c>
      <c r="AM103" s="143">
        <v>0</v>
      </c>
      <c r="AN103" s="142">
        <v>0</v>
      </c>
      <c r="AO103" s="143">
        <v>0</v>
      </c>
      <c r="AP103" s="142">
        <v>0</v>
      </c>
      <c r="AQ103" s="143">
        <v>0</v>
      </c>
      <c r="AR103" s="151">
        <f t="shared" si="36"/>
        <v>0</v>
      </c>
      <c r="AS103" s="155">
        <f t="shared" si="36"/>
        <v>0</v>
      </c>
    </row>
    <row r="104" spans="1:45" ht="15.95" hidden="1" customHeight="1" outlineLevel="2" x14ac:dyDescent="0.15">
      <c r="A104" s="307" t="s">
        <v>177</v>
      </c>
      <c r="B104" s="142">
        <v>0</v>
      </c>
      <c r="C104" s="143">
        <v>0</v>
      </c>
      <c r="D104" s="142">
        <v>0</v>
      </c>
      <c r="E104" s="143">
        <v>0</v>
      </c>
      <c r="F104" s="142">
        <v>0</v>
      </c>
      <c r="G104" s="143">
        <v>0</v>
      </c>
      <c r="H104" s="142">
        <v>0</v>
      </c>
      <c r="I104" s="143">
        <v>0</v>
      </c>
      <c r="J104" s="142">
        <v>0</v>
      </c>
      <c r="K104" s="143">
        <v>0</v>
      </c>
      <c r="L104" s="142">
        <v>0</v>
      </c>
      <c r="M104" s="143">
        <v>0</v>
      </c>
      <c r="N104" s="142">
        <v>0</v>
      </c>
      <c r="O104" s="143">
        <v>0</v>
      </c>
      <c r="P104" s="142">
        <v>0</v>
      </c>
      <c r="Q104" s="143">
        <v>0</v>
      </c>
      <c r="R104" s="142">
        <v>0</v>
      </c>
      <c r="S104" s="143">
        <v>0</v>
      </c>
      <c r="T104" s="142">
        <v>0</v>
      </c>
      <c r="U104" s="143">
        <v>0</v>
      </c>
      <c r="V104" s="142">
        <v>0</v>
      </c>
      <c r="W104" s="143">
        <v>0</v>
      </c>
      <c r="X104" s="142">
        <v>0</v>
      </c>
      <c r="Y104" s="143">
        <v>0</v>
      </c>
      <c r="Z104" s="142">
        <v>0</v>
      </c>
      <c r="AA104" s="143">
        <v>0</v>
      </c>
      <c r="AB104" s="142">
        <v>0</v>
      </c>
      <c r="AC104" s="143">
        <v>0</v>
      </c>
      <c r="AD104" s="142">
        <v>0</v>
      </c>
      <c r="AE104" s="143">
        <v>0</v>
      </c>
      <c r="AF104" s="142">
        <v>0</v>
      </c>
      <c r="AG104" s="143">
        <v>0</v>
      </c>
      <c r="AH104" s="142">
        <v>0</v>
      </c>
      <c r="AI104" s="143">
        <v>0</v>
      </c>
      <c r="AJ104" s="142">
        <v>0</v>
      </c>
      <c r="AK104" s="143">
        <v>0</v>
      </c>
      <c r="AL104" s="142">
        <v>0</v>
      </c>
      <c r="AM104" s="143">
        <v>0</v>
      </c>
      <c r="AN104" s="142">
        <v>0</v>
      </c>
      <c r="AO104" s="143">
        <v>0</v>
      </c>
      <c r="AP104" s="142">
        <v>0</v>
      </c>
      <c r="AQ104" s="143">
        <v>0</v>
      </c>
      <c r="AR104" s="151">
        <f t="shared" si="36"/>
        <v>0</v>
      </c>
      <c r="AS104" s="155">
        <f t="shared" si="36"/>
        <v>0</v>
      </c>
    </row>
    <row r="105" spans="1:45" ht="15.95" customHeight="1" outlineLevel="1" collapsed="1" x14ac:dyDescent="0.15">
      <c r="A105" s="308" t="s">
        <v>178</v>
      </c>
      <c r="B105" s="144">
        <f>IF(B102&lt;&gt;"-",SUM(B102:B104),"-")</f>
        <v>0</v>
      </c>
      <c r="C105" s="147">
        <f t="shared" ref="C105:AS105" si="37">IF(C102&lt;&gt;"-",SUM(C102:C104),"-")</f>
        <v>0</v>
      </c>
      <c r="D105" s="144">
        <f t="shared" si="37"/>
        <v>0</v>
      </c>
      <c r="E105" s="147">
        <f t="shared" si="37"/>
        <v>0</v>
      </c>
      <c r="F105" s="144">
        <f t="shared" si="37"/>
        <v>0</v>
      </c>
      <c r="G105" s="147">
        <f t="shared" si="37"/>
        <v>0</v>
      </c>
      <c r="H105" s="144">
        <f t="shared" si="37"/>
        <v>0</v>
      </c>
      <c r="I105" s="147">
        <f t="shared" si="37"/>
        <v>0</v>
      </c>
      <c r="J105" s="144">
        <f t="shared" si="37"/>
        <v>0</v>
      </c>
      <c r="K105" s="147">
        <f t="shared" si="37"/>
        <v>0</v>
      </c>
      <c r="L105" s="144">
        <f t="shared" si="37"/>
        <v>0</v>
      </c>
      <c r="M105" s="147">
        <f t="shared" si="37"/>
        <v>0</v>
      </c>
      <c r="N105" s="144">
        <f t="shared" si="37"/>
        <v>0</v>
      </c>
      <c r="O105" s="147">
        <f t="shared" si="37"/>
        <v>0</v>
      </c>
      <c r="P105" s="144">
        <f t="shared" si="37"/>
        <v>0</v>
      </c>
      <c r="Q105" s="147">
        <f t="shared" si="37"/>
        <v>0</v>
      </c>
      <c r="R105" s="144">
        <f t="shared" si="37"/>
        <v>0</v>
      </c>
      <c r="S105" s="147">
        <f t="shared" si="37"/>
        <v>0</v>
      </c>
      <c r="T105" s="144">
        <f t="shared" si="37"/>
        <v>0</v>
      </c>
      <c r="U105" s="147">
        <f t="shared" si="37"/>
        <v>0</v>
      </c>
      <c r="V105" s="144">
        <f t="shared" si="37"/>
        <v>0</v>
      </c>
      <c r="W105" s="147">
        <f t="shared" si="37"/>
        <v>0</v>
      </c>
      <c r="X105" s="144">
        <f t="shared" si="37"/>
        <v>0</v>
      </c>
      <c r="Y105" s="147">
        <f t="shared" si="37"/>
        <v>0</v>
      </c>
      <c r="Z105" s="144">
        <f t="shared" si="37"/>
        <v>0</v>
      </c>
      <c r="AA105" s="147">
        <f t="shared" si="37"/>
        <v>0</v>
      </c>
      <c r="AB105" s="144">
        <f t="shared" si="37"/>
        <v>0</v>
      </c>
      <c r="AC105" s="147">
        <f t="shared" si="37"/>
        <v>0</v>
      </c>
      <c r="AD105" s="144">
        <f t="shared" si="37"/>
        <v>0</v>
      </c>
      <c r="AE105" s="147">
        <f t="shared" si="37"/>
        <v>0</v>
      </c>
      <c r="AF105" s="144">
        <f t="shared" si="37"/>
        <v>0</v>
      </c>
      <c r="AG105" s="147">
        <f t="shared" si="37"/>
        <v>0</v>
      </c>
      <c r="AH105" s="144">
        <f t="shared" si="37"/>
        <v>0</v>
      </c>
      <c r="AI105" s="147">
        <f t="shared" si="37"/>
        <v>0</v>
      </c>
      <c r="AJ105" s="144">
        <f t="shared" si="37"/>
        <v>0</v>
      </c>
      <c r="AK105" s="147">
        <f t="shared" si="37"/>
        <v>0</v>
      </c>
      <c r="AL105" s="144">
        <f t="shared" si="37"/>
        <v>0</v>
      </c>
      <c r="AM105" s="147">
        <f t="shared" si="37"/>
        <v>0</v>
      </c>
      <c r="AN105" s="144">
        <f t="shared" si="37"/>
        <v>0</v>
      </c>
      <c r="AO105" s="147">
        <f t="shared" si="37"/>
        <v>0</v>
      </c>
      <c r="AP105" s="144">
        <f t="shared" si="37"/>
        <v>0</v>
      </c>
      <c r="AQ105" s="147">
        <f t="shared" si="37"/>
        <v>0</v>
      </c>
      <c r="AR105" s="152">
        <f t="shared" si="37"/>
        <v>0</v>
      </c>
      <c r="AS105" s="156">
        <f t="shared" si="37"/>
        <v>0</v>
      </c>
    </row>
    <row r="106" spans="1:45" ht="15.95" hidden="1" customHeight="1" outlineLevel="2" x14ac:dyDescent="0.15">
      <c r="A106" s="307" t="s">
        <v>179</v>
      </c>
      <c r="B106" s="142">
        <v>0</v>
      </c>
      <c r="C106" s="143">
        <v>0</v>
      </c>
      <c r="D106" s="142">
        <v>0</v>
      </c>
      <c r="E106" s="143">
        <v>0</v>
      </c>
      <c r="F106" s="142">
        <v>0</v>
      </c>
      <c r="G106" s="143">
        <v>0</v>
      </c>
      <c r="H106" s="142">
        <v>0</v>
      </c>
      <c r="I106" s="143">
        <v>0</v>
      </c>
      <c r="J106" s="142">
        <v>0</v>
      </c>
      <c r="K106" s="143">
        <v>0</v>
      </c>
      <c r="L106" s="142">
        <v>0</v>
      </c>
      <c r="M106" s="143">
        <v>0</v>
      </c>
      <c r="N106" s="142">
        <v>0</v>
      </c>
      <c r="O106" s="143">
        <v>0</v>
      </c>
      <c r="P106" s="142">
        <v>0</v>
      </c>
      <c r="Q106" s="143">
        <v>0</v>
      </c>
      <c r="R106" s="142">
        <v>0</v>
      </c>
      <c r="S106" s="143">
        <v>0</v>
      </c>
      <c r="T106" s="142">
        <v>0</v>
      </c>
      <c r="U106" s="143">
        <v>0</v>
      </c>
      <c r="V106" s="142">
        <v>0</v>
      </c>
      <c r="W106" s="143">
        <v>0</v>
      </c>
      <c r="X106" s="142">
        <v>0</v>
      </c>
      <c r="Y106" s="143">
        <v>0</v>
      </c>
      <c r="Z106" s="142">
        <v>0</v>
      </c>
      <c r="AA106" s="143">
        <v>0</v>
      </c>
      <c r="AB106" s="142">
        <v>0</v>
      </c>
      <c r="AC106" s="143">
        <v>0</v>
      </c>
      <c r="AD106" s="142">
        <v>0</v>
      </c>
      <c r="AE106" s="143">
        <v>0</v>
      </c>
      <c r="AF106" s="142">
        <v>0</v>
      </c>
      <c r="AG106" s="143">
        <v>0</v>
      </c>
      <c r="AH106" s="142">
        <v>0</v>
      </c>
      <c r="AI106" s="143">
        <v>0</v>
      </c>
      <c r="AJ106" s="142">
        <v>0</v>
      </c>
      <c r="AK106" s="143">
        <v>0</v>
      </c>
      <c r="AL106" s="142">
        <v>0</v>
      </c>
      <c r="AM106" s="143">
        <v>0</v>
      </c>
      <c r="AN106" s="142">
        <v>0</v>
      </c>
      <c r="AO106" s="143">
        <v>0</v>
      </c>
      <c r="AP106" s="142">
        <v>0</v>
      </c>
      <c r="AQ106" s="143">
        <v>0</v>
      </c>
      <c r="AR106" s="151">
        <f t="shared" ref="AR106:AS108" si="38">IF(B106&lt;&gt;"-",SUM(B106,D106,F106,H106,J106,L106,N106,P106,R106,T106,V106,X106,Z106,AB106,AD106,AF106,AH106,AJ106,AL106,AN106,AP106),"-")</f>
        <v>0</v>
      </c>
      <c r="AS106" s="155">
        <f t="shared" si="38"/>
        <v>0</v>
      </c>
    </row>
    <row r="107" spans="1:45" ht="15.95" hidden="1" customHeight="1" outlineLevel="2" x14ac:dyDescent="0.15">
      <c r="A107" s="307" t="s">
        <v>180</v>
      </c>
      <c r="B107" s="142">
        <v>0</v>
      </c>
      <c r="C107" s="143">
        <v>0</v>
      </c>
      <c r="D107" s="142">
        <v>0</v>
      </c>
      <c r="E107" s="143">
        <v>0</v>
      </c>
      <c r="F107" s="142">
        <v>0</v>
      </c>
      <c r="G107" s="143">
        <v>0</v>
      </c>
      <c r="H107" s="142">
        <v>0</v>
      </c>
      <c r="I107" s="143">
        <v>0</v>
      </c>
      <c r="J107" s="142">
        <v>0</v>
      </c>
      <c r="K107" s="143">
        <v>0</v>
      </c>
      <c r="L107" s="142">
        <v>0</v>
      </c>
      <c r="M107" s="143">
        <v>0</v>
      </c>
      <c r="N107" s="142">
        <v>0</v>
      </c>
      <c r="O107" s="143">
        <v>0</v>
      </c>
      <c r="P107" s="142">
        <v>0</v>
      </c>
      <c r="Q107" s="143">
        <v>0</v>
      </c>
      <c r="R107" s="142">
        <v>0</v>
      </c>
      <c r="S107" s="143">
        <v>0</v>
      </c>
      <c r="T107" s="142">
        <v>0</v>
      </c>
      <c r="U107" s="143">
        <v>0</v>
      </c>
      <c r="V107" s="142">
        <v>0</v>
      </c>
      <c r="W107" s="143">
        <v>0</v>
      </c>
      <c r="X107" s="142">
        <v>0</v>
      </c>
      <c r="Y107" s="143">
        <v>0</v>
      </c>
      <c r="Z107" s="142">
        <v>0</v>
      </c>
      <c r="AA107" s="143">
        <v>0</v>
      </c>
      <c r="AB107" s="142">
        <v>0</v>
      </c>
      <c r="AC107" s="143">
        <v>0</v>
      </c>
      <c r="AD107" s="142">
        <v>0</v>
      </c>
      <c r="AE107" s="143">
        <v>0</v>
      </c>
      <c r="AF107" s="142">
        <v>0</v>
      </c>
      <c r="AG107" s="143">
        <v>0</v>
      </c>
      <c r="AH107" s="142">
        <v>0</v>
      </c>
      <c r="AI107" s="143">
        <v>0</v>
      </c>
      <c r="AJ107" s="142">
        <v>0</v>
      </c>
      <c r="AK107" s="143">
        <v>0</v>
      </c>
      <c r="AL107" s="142">
        <v>0</v>
      </c>
      <c r="AM107" s="143">
        <v>0</v>
      </c>
      <c r="AN107" s="142">
        <v>0</v>
      </c>
      <c r="AO107" s="143">
        <v>0</v>
      </c>
      <c r="AP107" s="142">
        <v>0</v>
      </c>
      <c r="AQ107" s="143">
        <v>0</v>
      </c>
      <c r="AR107" s="151">
        <f t="shared" si="38"/>
        <v>0</v>
      </c>
      <c r="AS107" s="155">
        <f t="shared" si="38"/>
        <v>0</v>
      </c>
    </row>
    <row r="108" spans="1:45" ht="15.95" hidden="1" customHeight="1" outlineLevel="2" x14ac:dyDescent="0.15">
      <c r="A108" s="307" t="s">
        <v>181</v>
      </c>
      <c r="B108" s="142">
        <v>0</v>
      </c>
      <c r="C108" s="143">
        <v>0</v>
      </c>
      <c r="D108" s="142">
        <v>0</v>
      </c>
      <c r="E108" s="143">
        <v>0</v>
      </c>
      <c r="F108" s="142">
        <v>0</v>
      </c>
      <c r="G108" s="143">
        <v>0</v>
      </c>
      <c r="H108" s="142">
        <v>0</v>
      </c>
      <c r="I108" s="143">
        <v>0</v>
      </c>
      <c r="J108" s="142">
        <v>0</v>
      </c>
      <c r="K108" s="143">
        <v>0</v>
      </c>
      <c r="L108" s="142">
        <v>0</v>
      </c>
      <c r="M108" s="143">
        <v>0</v>
      </c>
      <c r="N108" s="142">
        <v>0</v>
      </c>
      <c r="O108" s="143">
        <v>0</v>
      </c>
      <c r="P108" s="142">
        <v>0</v>
      </c>
      <c r="Q108" s="143">
        <v>0</v>
      </c>
      <c r="R108" s="142">
        <v>0</v>
      </c>
      <c r="S108" s="143">
        <v>0</v>
      </c>
      <c r="T108" s="142">
        <v>0</v>
      </c>
      <c r="U108" s="143">
        <v>0</v>
      </c>
      <c r="V108" s="142">
        <v>0</v>
      </c>
      <c r="W108" s="143">
        <v>0</v>
      </c>
      <c r="X108" s="142">
        <v>0</v>
      </c>
      <c r="Y108" s="143">
        <v>0</v>
      </c>
      <c r="Z108" s="142">
        <v>0</v>
      </c>
      <c r="AA108" s="143">
        <v>0</v>
      </c>
      <c r="AB108" s="142">
        <v>0</v>
      </c>
      <c r="AC108" s="143">
        <v>0</v>
      </c>
      <c r="AD108" s="142">
        <v>0</v>
      </c>
      <c r="AE108" s="143">
        <v>0</v>
      </c>
      <c r="AF108" s="142">
        <v>0</v>
      </c>
      <c r="AG108" s="143">
        <v>0</v>
      </c>
      <c r="AH108" s="142">
        <v>0</v>
      </c>
      <c r="AI108" s="143">
        <v>0</v>
      </c>
      <c r="AJ108" s="142">
        <v>0</v>
      </c>
      <c r="AK108" s="143">
        <v>0</v>
      </c>
      <c r="AL108" s="142">
        <v>0</v>
      </c>
      <c r="AM108" s="143">
        <v>0</v>
      </c>
      <c r="AN108" s="142">
        <v>0</v>
      </c>
      <c r="AO108" s="143">
        <v>0</v>
      </c>
      <c r="AP108" s="142">
        <v>0</v>
      </c>
      <c r="AQ108" s="143">
        <v>0</v>
      </c>
      <c r="AR108" s="151">
        <f t="shared" si="38"/>
        <v>0</v>
      </c>
      <c r="AS108" s="155">
        <f t="shared" si="38"/>
        <v>0</v>
      </c>
    </row>
    <row r="109" spans="1:45" ht="15.95" customHeight="1" outlineLevel="1" collapsed="1" x14ac:dyDescent="0.15">
      <c r="A109" s="308" t="s">
        <v>182</v>
      </c>
      <c r="B109" s="144">
        <f t="shared" ref="B109:AS109" si="39">IF(B106&lt;&gt;"-",SUM(B106:B108),"-")</f>
        <v>0</v>
      </c>
      <c r="C109" s="147">
        <f t="shared" si="39"/>
        <v>0</v>
      </c>
      <c r="D109" s="144">
        <f t="shared" si="39"/>
        <v>0</v>
      </c>
      <c r="E109" s="147">
        <f t="shared" si="39"/>
        <v>0</v>
      </c>
      <c r="F109" s="144">
        <f t="shared" si="39"/>
        <v>0</v>
      </c>
      <c r="G109" s="147">
        <f t="shared" si="39"/>
        <v>0</v>
      </c>
      <c r="H109" s="144">
        <f t="shared" si="39"/>
        <v>0</v>
      </c>
      <c r="I109" s="147">
        <f t="shared" si="39"/>
        <v>0</v>
      </c>
      <c r="J109" s="144">
        <f t="shared" si="39"/>
        <v>0</v>
      </c>
      <c r="K109" s="147">
        <f t="shared" si="39"/>
        <v>0</v>
      </c>
      <c r="L109" s="144">
        <f t="shared" si="39"/>
        <v>0</v>
      </c>
      <c r="M109" s="147">
        <f t="shared" si="39"/>
        <v>0</v>
      </c>
      <c r="N109" s="144">
        <f t="shared" si="39"/>
        <v>0</v>
      </c>
      <c r="O109" s="147">
        <f t="shared" si="39"/>
        <v>0</v>
      </c>
      <c r="P109" s="144">
        <f t="shared" si="39"/>
        <v>0</v>
      </c>
      <c r="Q109" s="147">
        <f t="shared" si="39"/>
        <v>0</v>
      </c>
      <c r="R109" s="144">
        <f t="shared" si="39"/>
        <v>0</v>
      </c>
      <c r="S109" s="147">
        <f t="shared" si="39"/>
        <v>0</v>
      </c>
      <c r="T109" s="144">
        <f t="shared" si="39"/>
        <v>0</v>
      </c>
      <c r="U109" s="147">
        <f t="shared" si="39"/>
        <v>0</v>
      </c>
      <c r="V109" s="144">
        <f t="shared" si="39"/>
        <v>0</v>
      </c>
      <c r="W109" s="147">
        <f t="shared" si="39"/>
        <v>0</v>
      </c>
      <c r="X109" s="144">
        <f t="shared" si="39"/>
        <v>0</v>
      </c>
      <c r="Y109" s="147">
        <f t="shared" si="39"/>
        <v>0</v>
      </c>
      <c r="Z109" s="144">
        <f t="shared" si="39"/>
        <v>0</v>
      </c>
      <c r="AA109" s="147">
        <f t="shared" si="39"/>
        <v>0</v>
      </c>
      <c r="AB109" s="144">
        <f t="shared" si="39"/>
        <v>0</v>
      </c>
      <c r="AC109" s="147">
        <f t="shared" si="39"/>
        <v>0</v>
      </c>
      <c r="AD109" s="144">
        <f t="shared" si="39"/>
        <v>0</v>
      </c>
      <c r="AE109" s="147">
        <f t="shared" si="39"/>
        <v>0</v>
      </c>
      <c r="AF109" s="144">
        <f t="shared" si="39"/>
        <v>0</v>
      </c>
      <c r="AG109" s="147">
        <f t="shared" si="39"/>
        <v>0</v>
      </c>
      <c r="AH109" s="144">
        <f t="shared" si="39"/>
        <v>0</v>
      </c>
      <c r="AI109" s="147">
        <f t="shared" si="39"/>
        <v>0</v>
      </c>
      <c r="AJ109" s="144">
        <f t="shared" si="39"/>
        <v>0</v>
      </c>
      <c r="AK109" s="147">
        <f t="shared" si="39"/>
        <v>0</v>
      </c>
      <c r="AL109" s="144">
        <f t="shared" si="39"/>
        <v>0</v>
      </c>
      <c r="AM109" s="147">
        <f t="shared" si="39"/>
        <v>0</v>
      </c>
      <c r="AN109" s="144">
        <f t="shared" si="39"/>
        <v>0</v>
      </c>
      <c r="AO109" s="147">
        <f t="shared" si="39"/>
        <v>0</v>
      </c>
      <c r="AP109" s="144">
        <f t="shared" si="39"/>
        <v>0</v>
      </c>
      <c r="AQ109" s="147">
        <f t="shared" si="39"/>
        <v>0</v>
      </c>
      <c r="AR109" s="152">
        <f t="shared" si="39"/>
        <v>0</v>
      </c>
      <c r="AS109" s="156">
        <f t="shared" si="39"/>
        <v>0</v>
      </c>
    </row>
    <row r="110" spans="1:45" ht="15.95" customHeight="1" x14ac:dyDescent="0.15">
      <c r="A110" s="309" t="s">
        <v>183</v>
      </c>
      <c r="B110" s="145">
        <f>IF(B109&lt;&gt;"-",SUM(B109,B105,B101),"-")</f>
        <v>0</v>
      </c>
      <c r="C110" s="148">
        <f t="shared" ref="C110:AS110" si="40">IF(C109&lt;&gt;"-",SUM(C109,C105,C101),"-")</f>
        <v>0</v>
      </c>
      <c r="D110" s="145">
        <f t="shared" si="40"/>
        <v>0</v>
      </c>
      <c r="E110" s="148">
        <f t="shared" si="40"/>
        <v>0</v>
      </c>
      <c r="F110" s="145">
        <f t="shared" si="40"/>
        <v>0</v>
      </c>
      <c r="G110" s="148">
        <f t="shared" si="40"/>
        <v>0</v>
      </c>
      <c r="H110" s="145">
        <f t="shared" si="40"/>
        <v>0</v>
      </c>
      <c r="I110" s="148">
        <f t="shared" si="40"/>
        <v>0</v>
      </c>
      <c r="J110" s="145">
        <f t="shared" si="40"/>
        <v>0</v>
      </c>
      <c r="K110" s="148">
        <f t="shared" si="40"/>
        <v>0</v>
      </c>
      <c r="L110" s="145">
        <f t="shared" si="40"/>
        <v>0</v>
      </c>
      <c r="M110" s="148">
        <f t="shared" si="40"/>
        <v>0</v>
      </c>
      <c r="N110" s="145">
        <f t="shared" si="40"/>
        <v>0</v>
      </c>
      <c r="O110" s="148">
        <f t="shared" si="40"/>
        <v>0</v>
      </c>
      <c r="P110" s="145">
        <f t="shared" si="40"/>
        <v>0</v>
      </c>
      <c r="Q110" s="148">
        <f t="shared" si="40"/>
        <v>0</v>
      </c>
      <c r="R110" s="145">
        <f t="shared" si="40"/>
        <v>0</v>
      </c>
      <c r="S110" s="148">
        <f t="shared" si="40"/>
        <v>0</v>
      </c>
      <c r="T110" s="145">
        <f t="shared" si="40"/>
        <v>0</v>
      </c>
      <c r="U110" s="148">
        <f t="shared" si="40"/>
        <v>0</v>
      </c>
      <c r="V110" s="145">
        <f t="shared" si="40"/>
        <v>0</v>
      </c>
      <c r="W110" s="148">
        <f t="shared" si="40"/>
        <v>0</v>
      </c>
      <c r="X110" s="145">
        <f t="shared" si="40"/>
        <v>0</v>
      </c>
      <c r="Y110" s="148">
        <f t="shared" si="40"/>
        <v>0</v>
      </c>
      <c r="Z110" s="145">
        <f t="shared" si="40"/>
        <v>0</v>
      </c>
      <c r="AA110" s="148">
        <f t="shared" si="40"/>
        <v>0</v>
      </c>
      <c r="AB110" s="145">
        <f t="shared" si="40"/>
        <v>0</v>
      </c>
      <c r="AC110" s="148">
        <f t="shared" si="40"/>
        <v>0</v>
      </c>
      <c r="AD110" s="145">
        <f t="shared" si="40"/>
        <v>0</v>
      </c>
      <c r="AE110" s="148">
        <f t="shared" si="40"/>
        <v>0</v>
      </c>
      <c r="AF110" s="145">
        <f t="shared" si="40"/>
        <v>0</v>
      </c>
      <c r="AG110" s="148">
        <f t="shared" si="40"/>
        <v>0</v>
      </c>
      <c r="AH110" s="145">
        <f t="shared" si="40"/>
        <v>0</v>
      </c>
      <c r="AI110" s="148">
        <f t="shared" si="40"/>
        <v>0</v>
      </c>
      <c r="AJ110" s="145">
        <f t="shared" si="40"/>
        <v>0</v>
      </c>
      <c r="AK110" s="148">
        <f t="shared" si="40"/>
        <v>0</v>
      </c>
      <c r="AL110" s="145">
        <f t="shared" si="40"/>
        <v>0</v>
      </c>
      <c r="AM110" s="148">
        <f t="shared" si="40"/>
        <v>0</v>
      </c>
      <c r="AN110" s="145">
        <f t="shared" si="40"/>
        <v>0</v>
      </c>
      <c r="AO110" s="148">
        <f t="shared" si="40"/>
        <v>0</v>
      </c>
      <c r="AP110" s="145">
        <f t="shared" si="40"/>
        <v>0</v>
      </c>
      <c r="AQ110" s="148">
        <f t="shared" si="40"/>
        <v>0</v>
      </c>
      <c r="AR110" s="150">
        <f t="shared" si="40"/>
        <v>0</v>
      </c>
      <c r="AS110" s="154">
        <f t="shared" si="40"/>
        <v>0</v>
      </c>
    </row>
    <row r="111" spans="1:45" ht="15.95" hidden="1" customHeight="1" outlineLevel="2" x14ac:dyDescent="0.15">
      <c r="A111" s="307" t="s">
        <v>184</v>
      </c>
      <c r="B111" s="142">
        <v>1</v>
      </c>
      <c r="C111" s="143">
        <v>0</v>
      </c>
      <c r="D111" s="142">
        <v>0</v>
      </c>
      <c r="E111" s="143">
        <v>0</v>
      </c>
      <c r="F111" s="142">
        <v>0</v>
      </c>
      <c r="G111" s="143">
        <v>0</v>
      </c>
      <c r="H111" s="142">
        <v>0</v>
      </c>
      <c r="I111" s="143">
        <v>0</v>
      </c>
      <c r="J111" s="142">
        <v>0</v>
      </c>
      <c r="K111" s="143">
        <v>0</v>
      </c>
      <c r="L111" s="142">
        <v>0</v>
      </c>
      <c r="M111" s="143">
        <v>0</v>
      </c>
      <c r="N111" s="142">
        <v>0</v>
      </c>
      <c r="O111" s="143">
        <v>0</v>
      </c>
      <c r="P111" s="142">
        <v>0</v>
      </c>
      <c r="Q111" s="143">
        <v>0</v>
      </c>
      <c r="R111" s="142">
        <v>0</v>
      </c>
      <c r="S111" s="143">
        <v>0</v>
      </c>
      <c r="T111" s="142">
        <v>0</v>
      </c>
      <c r="U111" s="143">
        <v>0</v>
      </c>
      <c r="V111" s="142">
        <v>0</v>
      </c>
      <c r="W111" s="143">
        <v>0</v>
      </c>
      <c r="X111" s="142">
        <v>0</v>
      </c>
      <c r="Y111" s="143">
        <v>0</v>
      </c>
      <c r="Z111" s="142">
        <v>0</v>
      </c>
      <c r="AA111" s="143">
        <v>0</v>
      </c>
      <c r="AB111" s="142">
        <v>0</v>
      </c>
      <c r="AC111" s="143">
        <v>0</v>
      </c>
      <c r="AD111" s="142">
        <v>0</v>
      </c>
      <c r="AE111" s="143">
        <v>0</v>
      </c>
      <c r="AF111" s="142">
        <v>0</v>
      </c>
      <c r="AG111" s="143">
        <v>0</v>
      </c>
      <c r="AH111" s="142">
        <v>0</v>
      </c>
      <c r="AI111" s="143">
        <v>0</v>
      </c>
      <c r="AJ111" s="142">
        <v>0</v>
      </c>
      <c r="AK111" s="143">
        <v>0</v>
      </c>
      <c r="AL111" s="142">
        <v>0</v>
      </c>
      <c r="AM111" s="143">
        <v>0</v>
      </c>
      <c r="AN111" s="142">
        <v>0</v>
      </c>
      <c r="AO111" s="143">
        <v>0</v>
      </c>
      <c r="AP111" s="142">
        <v>0</v>
      </c>
      <c r="AQ111" s="143">
        <v>0</v>
      </c>
      <c r="AR111" s="151">
        <f t="shared" ref="AR111:AS122" si="41">IF(B111&lt;&gt;"-",SUM(B111,D111,F111,H111,J111,L111,N111,P111,R111,T111,V111,X111,Z111,AB111,AD111,AF111,AH111,AJ111,AL111,AN111,AP111),"-")</f>
        <v>1</v>
      </c>
      <c r="AS111" s="155">
        <f t="shared" si="41"/>
        <v>0</v>
      </c>
    </row>
    <row r="112" spans="1:45" ht="15.95" hidden="1" customHeight="1" outlineLevel="2" x14ac:dyDescent="0.15">
      <c r="A112" s="307" t="s">
        <v>185</v>
      </c>
      <c r="B112" s="142">
        <v>0</v>
      </c>
      <c r="C112" s="143">
        <v>0</v>
      </c>
      <c r="D112" s="142">
        <v>0</v>
      </c>
      <c r="E112" s="143">
        <v>0</v>
      </c>
      <c r="F112" s="142">
        <v>0</v>
      </c>
      <c r="G112" s="143">
        <v>0</v>
      </c>
      <c r="H112" s="142">
        <v>0</v>
      </c>
      <c r="I112" s="143">
        <v>0</v>
      </c>
      <c r="J112" s="142">
        <v>0</v>
      </c>
      <c r="K112" s="143">
        <v>0</v>
      </c>
      <c r="L112" s="142">
        <v>0</v>
      </c>
      <c r="M112" s="143">
        <v>0</v>
      </c>
      <c r="N112" s="142">
        <v>0</v>
      </c>
      <c r="O112" s="143">
        <v>0</v>
      </c>
      <c r="P112" s="142">
        <v>0</v>
      </c>
      <c r="Q112" s="143">
        <v>0</v>
      </c>
      <c r="R112" s="142">
        <v>0</v>
      </c>
      <c r="S112" s="143">
        <v>0</v>
      </c>
      <c r="T112" s="142">
        <v>0</v>
      </c>
      <c r="U112" s="143">
        <v>0</v>
      </c>
      <c r="V112" s="142">
        <v>0</v>
      </c>
      <c r="W112" s="143">
        <v>0</v>
      </c>
      <c r="X112" s="142">
        <v>0</v>
      </c>
      <c r="Y112" s="143">
        <v>0</v>
      </c>
      <c r="Z112" s="142">
        <v>0</v>
      </c>
      <c r="AA112" s="143">
        <v>0</v>
      </c>
      <c r="AB112" s="142">
        <v>0</v>
      </c>
      <c r="AC112" s="143">
        <v>0</v>
      </c>
      <c r="AD112" s="142">
        <v>0</v>
      </c>
      <c r="AE112" s="143">
        <v>0</v>
      </c>
      <c r="AF112" s="142">
        <v>0</v>
      </c>
      <c r="AG112" s="143">
        <v>0</v>
      </c>
      <c r="AH112" s="142">
        <v>0</v>
      </c>
      <c r="AI112" s="143">
        <v>0</v>
      </c>
      <c r="AJ112" s="142">
        <v>0</v>
      </c>
      <c r="AK112" s="143">
        <v>0</v>
      </c>
      <c r="AL112" s="142">
        <v>0</v>
      </c>
      <c r="AM112" s="143">
        <v>0</v>
      </c>
      <c r="AN112" s="142">
        <v>0</v>
      </c>
      <c r="AO112" s="143">
        <v>0</v>
      </c>
      <c r="AP112" s="142">
        <v>0</v>
      </c>
      <c r="AQ112" s="143">
        <v>0</v>
      </c>
      <c r="AR112" s="151">
        <f t="shared" si="41"/>
        <v>0</v>
      </c>
      <c r="AS112" s="155">
        <f t="shared" si="41"/>
        <v>0</v>
      </c>
    </row>
    <row r="113" spans="1:45" ht="15.95" hidden="1" customHeight="1" outlineLevel="2" x14ac:dyDescent="0.15">
      <c r="A113" s="307" t="s">
        <v>186</v>
      </c>
      <c r="B113" s="142">
        <v>0</v>
      </c>
      <c r="C113" s="143">
        <v>0</v>
      </c>
      <c r="D113" s="142">
        <v>0</v>
      </c>
      <c r="E113" s="143">
        <v>0</v>
      </c>
      <c r="F113" s="142">
        <v>0</v>
      </c>
      <c r="G113" s="143">
        <v>0</v>
      </c>
      <c r="H113" s="142">
        <v>0</v>
      </c>
      <c r="I113" s="143">
        <v>0</v>
      </c>
      <c r="J113" s="142">
        <v>0</v>
      </c>
      <c r="K113" s="143">
        <v>0</v>
      </c>
      <c r="L113" s="142">
        <v>0</v>
      </c>
      <c r="M113" s="143">
        <v>0</v>
      </c>
      <c r="N113" s="142">
        <v>0</v>
      </c>
      <c r="O113" s="143">
        <v>0</v>
      </c>
      <c r="P113" s="142">
        <v>0</v>
      </c>
      <c r="Q113" s="143">
        <v>0</v>
      </c>
      <c r="R113" s="142">
        <v>0</v>
      </c>
      <c r="S113" s="143">
        <v>0</v>
      </c>
      <c r="T113" s="142">
        <v>0</v>
      </c>
      <c r="U113" s="143">
        <v>0</v>
      </c>
      <c r="V113" s="142">
        <v>0</v>
      </c>
      <c r="W113" s="143">
        <v>0</v>
      </c>
      <c r="X113" s="142">
        <v>0</v>
      </c>
      <c r="Y113" s="143">
        <v>0</v>
      </c>
      <c r="Z113" s="142">
        <v>0</v>
      </c>
      <c r="AA113" s="143">
        <v>0</v>
      </c>
      <c r="AB113" s="142">
        <v>0</v>
      </c>
      <c r="AC113" s="143">
        <v>0</v>
      </c>
      <c r="AD113" s="142">
        <v>0</v>
      </c>
      <c r="AE113" s="143">
        <v>0</v>
      </c>
      <c r="AF113" s="142">
        <v>0</v>
      </c>
      <c r="AG113" s="143">
        <v>0</v>
      </c>
      <c r="AH113" s="142">
        <v>0</v>
      </c>
      <c r="AI113" s="143">
        <v>0</v>
      </c>
      <c r="AJ113" s="142">
        <v>0</v>
      </c>
      <c r="AK113" s="143">
        <v>0</v>
      </c>
      <c r="AL113" s="142">
        <v>0</v>
      </c>
      <c r="AM113" s="143">
        <v>0</v>
      </c>
      <c r="AN113" s="142">
        <v>0</v>
      </c>
      <c r="AO113" s="143">
        <v>0</v>
      </c>
      <c r="AP113" s="142">
        <v>0</v>
      </c>
      <c r="AQ113" s="143">
        <v>0</v>
      </c>
      <c r="AR113" s="151">
        <f t="shared" si="41"/>
        <v>0</v>
      </c>
      <c r="AS113" s="155">
        <f t="shared" si="41"/>
        <v>0</v>
      </c>
    </row>
    <row r="114" spans="1:45" ht="15.95" hidden="1" customHeight="1" outlineLevel="2" x14ac:dyDescent="0.15">
      <c r="A114" s="307" t="s">
        <v>187</v>
      </c>
      <c r="B114" s="142">
        <v>0</v>
      </c>
      <c r="C114" s="143">
        <v>0</v>
      </c>
      <c r="D114" s="142">
        <v>0</v>
      </c>
      <c r="E114" s="143">
        <v>0</v>
      </c>
      <c r="F114" s="142">
        <v>0</v>
      </c>
      <c r="G114" s="143">
        <v>0</v>
      </c>
      <c r="H114" s="142">
        <v>0</v>
      </c>
      <c r="I114" s="143">
        <v>0</v>
      </c>
      <c r="J114" s="142">
        <v>0</v>
      </c>
      <c r="K114" s="143">
        <v>0</v>
      </c>
      <c r="L114" s="142">
        <v>0</v>
      </c>
      <c r="M114" s="143">
        <v>0</v>
      </c>
      <c r="N114" s="142">
        <v>0</v>
      </c>
      <c r="O114" s="143">
        <v>0</v>
      </c>
      <c r="P114" s="142">
        <v>0</v>
      </c>
      <c r="Q114" s="143">
        <v>0</v>
      </c>
      <c r="R114" s="142">
        <v>0</v>
      </c>
      <c r="S114" s="143">
        <v>0</v>
      </c>
      <c r="T114" s="142">
        <v>0</v>
      </c>
      <c r="U114" s="143">
        <v>0</v>
      </c>
      <c r="V114" s="142">
        <v>0</v>
      </c>
      <c r="W114" s="143">
        <v>0</v>
      </c>
      <c r="X114" s="142">
        <v>0</v>
      </c>
      <c r="Y114" s="143">
        <v>0</v>
      </c>
      <c r="Z114" s="142">
        <v>0</v>
      </c>
      <c r="AA114" s="143">
        <v>0</v>
      </c>
      <c r="AB114" s="142">
        <v>0</v>
      </c>
      <c r="AC114" s="143">
        <v>0</v>
      </c>
      <c r="AD114" s="142">
        <v>0</v>
      </c>
      <c r="AE114" s="143">
        <v>0</v>
      </c>
      <c r="AF114" s="142">
        <v>0</v>
      </c>
      <c r="AG114" s="143">
        <v>0</v>
      </c>
      <c r="AH114" s="142">
        <v>0</v>
      </c>
      <c r="AI114" s="143">
        <v>0</v>
      </c>
      <c r="AJ114" s="142">
        <v>0</v>
      </c>
      <c r="AK114" s="143">
        <v>0</v>
      </c>
      <c r="AL114" s="142">
        <v>0</v>
      </c>
      <c r="AM114" s="143">
        <v>0</v>
      </c>
      <c r="AN114" s="142">
        <v>0</v>
      </c>
      <c r="AO114" s="143">
        <v>0</v>
      </c>
      <c r="AP114" s="142">
        <v>0</v>
      </c>
      <c r="AQ114" s="143">
        <v>0</v>
      </c>
      <c r="AR114" s="151">
        <f t="shared" si="41"/>
        <v>0</v>
      </c>
      <c r="AS114" s="155">
        <f t="shared" si="41"/>
        <v>0</v>
      </c>
    </row>
    <row r="115" spans="1:45" ht="15.95" hidden="1" customHeight="1" outlineLevel="2" x14ac:dyDescent="0.15">
      <c r="A115" s="307" t="s">
        <v>188</v>
      </c>
      <c r="B115" s="142">
        <v>0</v>
      </c>
      <c r="C115" s="143">
        <v>0</v>
      </c>
      <c r="D115" s="142">
        <v>0</v>
      </c>
      <c r="E115" s="143">
        <v>0</v>
      </c>
      <c r="F115" s="142">
        <v>0</v>
      </c>
      <c r="G115" s="143">
        <v>0</v>
      </c>
      <c r="H115" s="142">
        <v>0</v>
      </c>
      <c r="I115" s="143">
        <v>0</v>
      </c>
      <c r="J115" s="142">
        <v>0</v>
      </c>
      <c r="K115" s="143">
        <v>0</v>
      </c>
      <c r="L115" s="142">
        <v>0</v>
      </c>
      <c r="M115" s="143">
        <v>0</v>
      </c>
      <c r="N115" s="142">
        <v>0</v>
      </c>
      <c r="O115" s="143">
        <v>0</v>
      </c>
      <c r="P115" s="142">
        <v>0</v>
      </c>
      <c r="Q115" s="143">
        <v>0</v>
      </c>
      <c r="R115" s="142">
        <v>0</v>
      </c>
      <c r="S115" s="143">
        <v>0</v>
      </c>
      <c r="T115" s="142">
        <v>0</v>
      </c>
      <c r="U115" s="143">
        <v>0</v>
      </c>
      <c r="V115" s="142">
        <v>0</v>
      </c>
      <c r="W115" s="143">
        <v>0</v>
      </c>
      <c r="X115" s="142">
        <v>0</v>
      </c>
      <c r="Y115" s="143">
        <v>0</v>
      </c>
      <c r="Z115" s="142">
        <v>0</v>
      </c>
      <c r="AA115" s="143">
        <v>0</v>
      </c>
      <c r="AB115" s="142">
        <v>0</v>
      </c>
      <c r="AC115" s="143">
        <v>0</v>
      </c>
      <c r="AD115" s="142">
        <v>0</v>
      </c>
      <c r="AE115" s="143">
        <v>0</v>
      </c>
      <c r="AF115" s="142">
        <v>0</v>
      </c>
      <c r="AG115" s="143">
        <v>0</v>
      </c>
      <c r="AH115" s="142">
        <v>0</v>
      </c>
      <c r="AI115" s="143">
        <v>0</v>
      </c>
      <c r="AJ115" s="142">
        <v>0</v>
      </c>
      <c r="AK115" s="143">
        <v>0</v>
      </c>
      <c r="AL115" s="142">
        <v>0</v>
      </c>
      <c r="AM115" s="143">
        <v>0</v>
      </c>
      <c r="AN115" s="142">
        <v>0</v>
      </c>
      <c r="AO115" s="143">
        <v>0</v>
      </c>
      <c r="AP115" s="142">
        <v>0</v>
      </c>
      <c r="AQ115" s="143">
        <v>0</v>
      </c>
      <c r="AR115" s="151">
        <f t="shared" si="41"/>
        <v>0</v>
      </c>
      <c r="AS115" s="155">
        <f t="shared" si="41"/>
        <v>0</v>
      </c>
    </row>
    <row r="116" spans="1:45" ht="15.95" hidden="1" customHeight="1" outlineLevel="2" x14ac:dyDescent="0.15">
      <c r="A116" s="307" t="s">
        <v>189</v>
      </c>
      <c r="B116" s="142">
        <v>0</v>
      </c>
      <c r="C116" s="143">
        <v>0</v>
      </c>
      <c r="D116" s="142">
        <v>0</v>
      </c>
      <c r="E116" s="143">
        <v>0</v>
      </c>
      <c r="F116" s="142">
        <v>0</v>
      </c>
      <c r="G116" s="143">
        <v>0</v>
      </c>
      <c r="H116" s="142">
        <v>0</v>
      </c>
      <c r="I116" s="143">
        <v>0</v>
      </c>
      <c r="J116" s="142">
        <v>0</v>
      </c>
      <c r="K116" s="143">
        <v>0</v>
      </c>
      <c r="L116" s="142">
        <v>0</v>
      </c>
      <c r="M116" s="143">
        <v>0</v>
      </c>
      <c r="N116" s="142">
        <v>0</v>
      </c>
      <c r="O116" s="143">
        <v>0</v>
      </c>
      <c r="P116" s="142">
        <v>0</v>
      </c>
      <c r="Q116" s="143">
        <v>0</v>
      </c>
      <c r="R116" s="142">
        <v>0</v>
      </c>
      <c r="S116" s="143">
        <v>0</v>
      </c>
      <c r="T116" s="142">
        <v>0</v>
      </c>
      <c r="U116" s="143">
        <v>0</v>
      </c>
      <c r="V116" s="142">
        <v>0</v>
      </c>
      <c r="W116" s="143">
        <v>0</v>
      </c>
      <c r="X116" s="142">
        <v>0</v>
      </c>
      <c r="Y116" s="143">
        <v>0</v>
      </c>
      <c r="Z116" s="142">
        <v>0</v>
      </c>
      <c r="AA116" s="143">
        <v>0</v>
      </c>
      <c r="AB116" s="142">
        <v>0</v>
      </c>
      <c r="AC116" s="143">
        <v>0</v>
      </c>
      <c r="AD116" s="142">
        <v>0</v>
      </c>
      <c r="AE116" s="143">
        <v>0</v>
      </c>
      <c r="AF116" s="142">
        <v>0</v>
      </c>
      <c r="AG116" s="143">
        <v>0</v>
      </c>
      <c r="AH116" s="142">
        <v>0</v>
      </c>
      <c r="AI116" s="143">
        <v>0</v>
      </c>
      <c r="AJ116" s="142">
        <v>0</v>
      </c>
      <c r="AK116" s="143">
        <v>0</v>
      </c>
      <c r="AL116" s="142">
        <v>1</v>
      </c>
      <c r="AM116" s="143">
        <v>0</v>
      </c>
      <c r="AN116" s="142">
        <v>0</v>
      </c>
      <c r="AO116" s="143">
        <v>0</v>
      </c>
      <c r="AP116" s="142">
        <v>0</v>
      </c>
      <c r="AQ116" s="143">
        <v>0</v>
      </c>
      <c r="AR116" s="151">
        <f t="shared" si="41"/>
        <v>1</v>
      </c>
      <c r="AS116" s="155">
        <f t="shared" si="41"/>
        <v>0</v>
      </c>
    </row>
    <row r="117" spans="1:45" ht="15.95" hidden="1" customHeight="1" outlineLevel="2" x14ac:dyDescent="0.15">
      <c r="A117" s="307" t="s">
        <v>190</v>
      </c>
      <c r="B117" s="142">
        <v>0</v>
      </c>
      <c r="C117" s="143">
        <v>0</v>
      </c>
      <c r="D117" s="142">
        <v>0</v>
      </c>
      <c r="E117" s="143">
        <v>0</v>
      </c>
      <c r="F117" s="142">
        <v>0</v>
      </c>
      <c r="G117" s="143">
        <v>0</v>
      </c>
      <c r="H117" s="142">
        <v>0</v>
      </c>
      <c r="I117" s="143">
        <v>0</v>
      </c>
      <c r="J117" s="142">
        <v>0</v>
      </c>
      <c r="K117" s="143">
        <v>0</v>
      </c>
      <c r="L117" s="142">
        <v>0</v>
      </c>
      <c r="M117" s="143">
        <v>0</v>
      </c>
      <c r="N117" s="142">
        <v>0</v>
      </c>
      <c r="O117" s="143">
        <v>0</v>
      </c>
      <c r="P117" s="142">
        <v>0</v>
      </c>
      <c r="Q117" s="143">
        <v>0</v>
      </c>
      <c r="R117" s="142">
        <v>0</v>
      </c>
      <c r="S117" s="143">
        <v>0</v>
      </c>
      <c r="T117" s="142">
        <v>0</v>
      </c>
      <c r="U117" s="143">
        <v>0</v>
      </c>
      <c r="V117" s="142">
        <v>0</v>
      </c>
      <c r="W117" s="143">
        <v>0</v>
      </c>
      <c r="X117" s="142">
        <v>0</v>
      </c>
      <c r="Y117" s="143">
        <v>0</v>
      </c>
      <c r="Z117" s="142">
        <v>0</v>
      </c>
      <c r="AA117" s="143">
        <v>0</v>
      </c>
      <c r="AB117" s="142">
        <v>0</v>
      </c>
      <c r="AC117" s="143">
        <v>0</v>
      </c>
      <c r="AD117" s="142">
        <v>0</v>
      </c>
      <c r="AE117" s="143">
        <v>0</v>
      </c>
      <c r="AF117" s="142">
        <v>0</v>
      </c>
      <c r="AG117" s="143">
        <v>0</v>
      </c>
      <c r="AH117" s="142">
        <v>0</v>
      </c>
      <c r="AI117" s="143">
        <v>0</v>
      </c>
      <c r="AJ117" s="142">
        <v>0</v>
      </c>
      <c r="AK117" s="143">
        <v>0</v>
      </c>
      <c r="AL117" s="142">
        <v>0</v>
      </c>
      <c r="AM117" s="143">
        <v>0</v>
      </c>
      <c r="AN117" s="142">
        <v>0</v>
      </c>
      <c r="AO117" s="143">
        <v>0</v>
      </c>
      <c r="AP117" s="142">
        <v>0</v>
      </c>
      <c r="AQ117" s="143">
        <v>0</v>
      </c>
      <c r="AR117" s="151">
        <f t="shared" si="41"/>
        <v>0</v>
      </c>
      <c r="AS117" s="155">
        <f t="shared" si="41"/>
        <v>0</v>
      </c>
    </row>
    <row r="118" spans="1:45" ht="15.95" hidden="1" customHeight="1" outlineLevel="2" x14ac:dyDescent="0.15">
      <c r="A118" s="307" t="s">
        <v>191</v>
      </c>
      <c r="B118" s="142">
        <v>0</v>
      </c>
      <c r="C118" s="143">
        <v>0</v>
      </c>
      <c r="D118" s="142">
        <v>0</v>
      </c>
      <c r="E118" s="143">
        <v>0</v>
      </c>
      <c r="F118" s="142">
        <v>0</v>
      </c>
      <c r="G118" s="143">
        <v>0</v>
      </c>
      <c r="H118" s="142">
        <v>0</v>
      </c>
      <c r="I118" s="143">
        <v>0</v>
      </c>
      <c r="J118" s="142">
        <v>0</v>
      </c>
      <c r="K118" s="143">
        <v>0</v>
      </c>
      <c r="L118" s="142">
        <v>0</v>
      </c>
      <c r="M118" s="143">
        <v>0</v>
      </c>
      <c r="N118" s="142">
        <v>0</v>
      </c>
      <c r="O118" s="143">
        <v>0</v>
      </c>
      <c r="P118" s="142">
        <v>0</v>
      </c>
      <c r="Q118" s="143">
        <v>0</v>
      </c>
      <c r="R118" s="142">
        <v>0</v>
      </c>
      <c r="S118" s="143">
        <v>0</v>
      </c>
      <c r="T118" s="142">
        <v>0</v>
      </c>
      <c r="U118" s="143">
        <v>0</v>
      </c>
      <c r="V118" s="142">
        <v>0</v>
      </c>
      <c r="W118" s="143">
        <v>0</v>
      </c>
      <c r="X118" s="142">
        <v>0</v>
      </c>
      <c r="Y118" s="143">
        <v>0</v>
      </c>
      <c r="Z118" s="142">
        <v>0</v>
      </c>
      <c r="AA118" s="143">
        <v>0</v>
      </c>
      <c r="AB118" s="142">
        <v>0</v>
      </c>
      <c r="AC118" s="143">
        <v>0</v>
      </c>
      <c r="AD118" s="142">
        <v>0</v>
      </c>
      <c r="AE118" s="143">
        <v>0</v>
      </c>
      <c r="AF118" s="142">
        <v>0</v>
      </c>
      <c r="AG118" s="143">
        <v>0</v>
      </c>
      <c r="AH118" s="142">
        <v>0</v>
      </c>
      <c r="AI118" s="143">
        <v>0</v>
      </c>
      <c r="AJ118" s="142">
        <v>0</v>
      </c>
      <c r="AK118" s="143">
        <v>0</v>
      </c>
      <c r="AL118" s="142">
        <v>0</v>
      </c>
      <c r="AM118" s="143">
        <v>0</v>
      </c>
      <c r="AN118" s="142">
        <v>0</v>
      </c>
      <c r="AO118" s="143">
        <v>0</v>
      </c>
      <c r="AP118" s="142">
        <v>0</v>
      </c>
      <c r="AQ118" s="143">
        <v>0</v>
      </c>
      <c r="AR118" s="151">
        <f t="shared" si="41"/>
        <v>0</v>
      </c>
      <c r="AS118" s="155">
        <f t="shared" si="41"/>
        <v>0</v>
      </c>
    </row>
    <row r="119" spans="1:45" ht="15.95" hidden="1" customHeight="1" outlineLevel="2" x14ac:dyDescent="0.15">
      <c r="A119" s="307" t="s">
        <v>192</v>
      </c>
      <c r="B119" s="142">
        <v>0</v>
      </c>
      <c r="C119" s="143">
        <v>0</v>
      </c>
      <c r="D119" s="142">
        <v>0</v>
      </c>
      <c r="E119" s="143">
        <v>0</v>
      </c>
      <c r="F119" s="142">
        <v>0</v>
      </c>
      <c r="G119" s="143">
        <v>0</v>
      </c>
      <c r="H119" s="142">
        <v>0</v>
      </c>
      <c r="I119" s="143">
        <v>0</v>
      </c>
      <c r="J119" s="142">
        <v>0</v>
      </c>
      <c r="K119" s="143">
        <v>0</v>
      </c>
      <c r="L119" s="142">
        <v>0</v>
      </c>
      <c r="M119" s="143">
        <v>0</v>
      </c>
      <c r="N119" s="142">
        <v>0</v>
      </c>
      <c r="O119" s="143">
        <v>0</v>
      </c>
      <c r="P119" s="142">
        <v>0</v>
      </c>
      <c r="Q119" s="143">
        <v>0</v>
      </c>
      <c r="R119" s="142">
        <v>0</v>
      </c>
      <c r="S119" s="143">
        <v>0</v>
      </c>
      <c r="T119" s="142">
        <v>0</v>
      </c>
      <c r="U119" s="143">
        <v>0</v>
      </c>
      <c r="V119" s="142">
        <v>0</v>
      </c>
      <c r="W119" s="143">
        <v>0</v>
      </c>
      <c r="X119" s="142">
        <v>0</v>
      </c>
      <c r="Y119" s="143">
        <v>0</v>
      </c>
      <c r="Z119" s="142">
        <v>0</v>
      </c>
      <c r="AA119" s="143">
        <v>0</v>
      </c>
      <c r="AB119" s="142">
        <v>0</v>
      </c>
      <c r="AC119" s="143">
        <v>0</v>
      </c>
      <c r="AD119" s="142">
        <v>0</v>
      </c>
      <c r="AE119" s="143">
        <v>0</v>
      </c>
      <c r="AF119" s="142">
        <v>0</v>
      </c>
      <c r="AG119" s="143">
        <v>0</v>
      </c>
      <c r="AH119" s="142">
        <v>0</v>
      </c>
      <c r="AI119" s="143">
        <v>0</v>
      </c>
      <c r="AJ119" s="142">
        <v>0</v>
      </c>
      <c r="AK119" s="143">
        <v>0</v>
      </c>
      <c r="AL119" s="142">
        <v>0</v>
      </c>
      <c r="AM119" s="143">
        <v>0</v>
      </c>
      <c r="AN119" s="142">
        <v>0</v>
      </c>
      <c r="AO119" s="143">
        <v>0</v>
      </c>
      <c r="AP119" s="142">
        <v>0</v>
      </c>
      <c r="AQ119" s="143">
        <v>0</v>
      </c>
      <c r="AR119" s="151">
        <f t="shared" si="41"/>
        <v>0</v>
      </c>
      <c r="AS119" s="155">
        <f t="shared" si="41"/>
        <v>0</v>
      </c>
    </row>
    <row r="120" spans="1:45" ht="15.95" hidden="1" customHeight="1" outlineLevel="2" x14ac:dyDescent="0.15">
      <c r="A120" s="307" t="s">
        <v>193</v>
      </c>
      <c r="B120" s="142">
        <v>0</v>
      </c>
      <c r="C120" s="143">
        <v>0</v>
      </c>
      <c r="D120" s="142">
        <v>0</v>
      </c>
      <c r="E120" s="143">
        <v>0</v>
      </c>
      <c r="F120" s="142">
        <v>0</v>
      </c>
      <c r="G120" s="143">
        <v>0</v>
      </c>
      <c r="H120" s="142">
        <v>0</v>
      </c>
      <c r="I120" s="143">
        <v>0</v>
      </c>
      <c r="J120" s="142">
        <v>0</v>
      </c>
      <c r="K120" s="143">
        <v>0</v>
      </c>
      <c r="L120" s="142">
        <v>0</v>
      </c>
      <c r="M120" s="143">
        <v>0</v>
      </c>
      <c r="N120" s="142">
        <v>0</v>
      </c>
      <c r="O120" s="143">
        <v>0</v>
      </c>
      <c r="P120" s="142">
        <v>0</v>
      </c>
      <c r="Q120" s="143">
        <v>0</v>
      </c>
      <c r="R120" s="142">
        <v>0</v>
      </c>
      <c r="S120" s="143">
        <v>0</v>
      </c>
      <c r="T120" s="142">
        <v>0</v>
      </c>
      <c r="U120" s="143">
        <v>0</v>
      </c>
      <c r="V120" s="142">
        <v>0</v>
      </c>
      <c r="W120" s="143">
        <v>0</v>
      </c>
      <c r="X120" s="142">
        <v>0</v>
      </c>
      <c r="Y120" s="143">
        <v>0</v>
      </c>
      <c r="Z120" s="142">
        <v>0</v>
      </c>
      <c r="AA120" s="143">
        <v>0</v>
      </c>
      <c r="AB120" s="142">
        <v>0</v>
      </c>
      <c r="AC120" s="143">
        <v>0</v>
      </c>
      <c r="AD120" s="142">
        <v>0</v>
      </c>
      <c r="AE120" s="143">
        <v>0</v>
      </c>
      <c r="AF120" s="142">
        <v>0</v>
      </c>
      <c r="AG120" s="143">
        <v>0</v>
      </c>
      <c r="AH120" s="142">
        <v>0</v>
      </c>
      <c r="AI120" s="143">
        <v>0</v>
      </c>
      <c r="AJ120" s="142">
        <v>0</v>
      </c>
      <c r="AK120" s="143">
        <v>0</v>
      </c>
      <c r="AL120" s="142">
        <v>0</v>
      </c>
      <c r="AM120" s="143">
        <v>0</v>
      </c>
      <c r="AN120" s="142">
        <v>0</v>
      </c>
      <c r="AO120" s="143">
        <v>0</v>
      </c>
      <c r="AP120" s="142">
        <v>0</v>
      </c>
      <c r="AQ120" s="143">
        <v>0</v>
      </c>
      <c r="AR120" s="151">
        <f t="shared" si="41"/>
        <v>0</v>
      </c>
      <c r="AS120" s="155">
        <f t="shared" si="41"/>
        <v>0</v>
      </c>
    </row>
    <row r="121" spans="1:45" ht="15.95" hidden="1" customHeight="1" outlineLevel="2" x14ac:dyDescent="0.15">
      <c r="A121" s="307" t="s">
        <v>194</v>
      </c>
      <c r="B121" s="142">
        <v>0</v>
      </c>
      <c r="C121" s="143">
        <v>0</v>
      </c>
      <c r="D121" s="142">
        <v>0</v>
      </c>
      <c r="E121" s="143">
        <v>0</v>
      </c>
      <c r="F121" s="142">
        <v>0</v>
      </c>
      <c r="G121" s="143">
        <v>0</v>
      </c>
      <c r="H121" s="142">
        <v>0</v>
      </c>
      <c r="I121" s="143">
        <v>0</v>
      </c>
      <c r="J121" s="142">
        <v>0</v>
      </c>
      <c r="K121" s="143">
        <v>0</v>
      </c>
      <c r="L121" s="142">
        <v>0</v>
      </c>
      <c r="M121" s="143">
        <v>0</v>
      </c>
      <c r="N121" s="142">
        <v>0</v>
      </c>
      <c r="O121" s="143">
        <v>0</v>
      </c>
      <c r="P121" s="142">
        <v>0</v>
      </c>
      <c r="Q121" s="143">
        <v>0</v>
      </c>
      <c r="R121" s="142">
        <v>0</v>
      </c>
      <c r="S121" s="143">
        <v>0</v>
      </c>
      <c r="T121" s="142">
        <v>0</v>
      </c>
      <c r="U121" s="143">
        <v>0</v>
      </c>
      <c r="V121" s="142">
        <v>0</v>
      </c>
      <c r="W121" s="143">
        <v>0</v>
      </c>
      <c r="X121" s="142">
        <v>0</v>
      </c>
      <c r="Y121" s="143">
        <v>0</v>
      </c>
      <c r="Z121" s="142">
        <v>0</v>
      </c>
      <c r="AA121" s="143">
        <v>0</v>
      </c>
      <c r="AB121" s="142">
        <v>0</v>
      </c>
      <c r="AC121" s="143">
        <v>0</v>
      </c>
      <c r="AD121" s="142">
        <v>0</v>
      </c>
      <c r="AE121" s="143">
        <v>0</v>
      </c>
      <c r="AF121" s="142">
        <v>0</v>
      </c>
      <c r="AG121" s="143">
        <v>0</v>
      </c>
      <c r="AH121" s="142">
        <v>0</v>
      </c>
      <c r="AI121" s="143">
        <v>0</v>
      </c>
      <c r="AJ121" s="142">
        <v>0</v>
      </c>
      <c r="AK121" s="143">
        <v>0</v>
      </c>
      <c r="AL121" s="142">
        <v>0</v>
      </c>
      <c r="AM121" s="143">
        <v>0</v>
      </c>
      <c r="AN121" s="142">
        <v>0</v>
      </c>
      <c r="AO121" s="143">
        <v>0</v>
      </c>
      <c r="AP121" s="142">
        <v>0</v>
      </c>
      <c r="AQ121" s="143">
        <v>0</v>
      </c>
      <c r="AR121" s="151">
        <f t="shared" si="41"/>
        <v>0</v>
      </c>
      <c r="AS121" s="155">
        <f t="shared" si="41"/>
        <v>0</v>
      </c>
    </row>
    <row r="122" spans="1:45" ht="15.95" hidden="1" customHeight="1" outlineLevel="2" x14ac:dyDescent="0.15">
      <c r="A122" s="307" t="s">
        <v>195</v>
      </c>
      <c r="B122" s="142">
        <v>0</v>
      </c>
      <c r="C122" s="143">
        <v>0</v>
      </c>
      <c r="D122" s="142">
        <v>0</v>
      </c>
      <c r="E122" s="143">
        <v>0</v>
      </c>
      <c r="F122" s="142">
        <v>0</v>
      </c>
      <c r="G122" s="143">
        <v>0</v>
      </c>
      <c r="H122" s="142">
        <v>0</v>
      </c>
      <c r="I122" s="143">
        <v>0</v>
      </c>
      <c r="J122" s="142">
        <v>0</v>
      </c>
      <c r="K122" s="143">
        <v>0</v>
      </c>
      <c r="L122" s="142">
        <v>0</v>
      </c>
      <c r="M122" s="143">
        <v>0</v>
      </c>
      <c r="N122" s="142">
        <v>1</v>
      </c>
      <c r="O122" s="143">
        <v>0</v>
      </c>
      <c r="P122" s="142">
        <v>0</v>
      </c>
      <c r="Q122" s="143">
        <v>0</v>
      </c>
      <c r="R122" s="142">
        <v>0</v>
      </c>
      <c r="S122" s="143">
        <v>0</v>
      </c>
      <c r="T122" s="142">
        <v>0</v>
      </c>
      <c r="U122" s="143">
        <v>0</v>
      </c>
      <c r="V122" s="142">
        <v>0</v>
      </c>
      <c r="W122" s="143">
        <v>0</v>
      </c>
      <c r="X122" s="142">
        <v>0</v>
      </c>
      <c r="Y122" s="143">
        <v>0</v>
      </c>
      <c r="Z122" s="142">
        <v>0</v>
      </c>
      <c r="AA122" s="143">
        <v>0</v>
      </c>
      <c r="AB122" s="142">
        <v>0</v>
      </c>
      <c r="AC122" s="143">
        <v>0</v>
      </c>
      <c r="AD122" s="142">
        <v>0</v>
      </c>
      <c r="AE122" s="143">
        <v>0</v>
      </c>
      <c r="AF122" s="142">
        <v>0</v>
      </c>
      <c r="AG122" s="143">
        <v>0</v>
      </c>
      <c r="AH122" s="142">
        <v>0</v>
      </c>
      <c r="AI122" s="143">
        <v>0</v>
      </c>
      <c r="AJ122" s="142">
        <v>0</v>
      </c>
      <c r="AK122" s="143">
        <v>0</v>
      </c>
      <c r="AL122" s="142">
        <v>0</v>
      </c>
      <c r="AM122" s="143">
        <v>0</v>
      </c>
      <c r="AN122" s="142">
        <v>0</v>
      </c>
      <c r="AO122" s="143">
        <v>0</v>
      </c>
      <c r="AP122" s="142">
        <v>0</v>
      </c>
      <c r="AQ122" s="143">
        <v>0</v>
      </c>
      <c r="AR122" s="151">
        <f t="shared" si="41"/>
        <v>1</v>
      </c>
      <c r="AS122" s="155">
        <f t="shared" si="41"/>
        <v>0</v>
      </c>
    </row>
    <row r="123" spans="1:45" ht="15.95" customHeight="1" outlineLevel="1" collapsed="1" x14ac:dyDescent="0.15">
      <c r="A123" s="308" t="s">
        <v>196</v>
      </c>
      <c r="B123" s="144">
        <f>IF(B111&lt;&gt;"-",SUM(B111:B122),"-")</f>
        <v>1</v>
      </c>
      <c r="C123" s="147">
        <f t="shared" ref="C123:AS123" si="42">IF(C111&lt;&gt;"-",SUM(C111:C122),"-")</f>
        <v>0</v>
      </c>
      <c r="D123" s="144">
        <f t="shared" si="42"/>
        <v>0</v>
      </c>
      <c r="E123" s="147">
        <f t="shared" si="42"/>
        <v>0</v>
      </c>
      <c r="F123" s="144">
        <f t="shared" si="42"/>
        <v>0</v>
      </c>
      <c r="G123" s="147">
        <f t="shared" si="42"/>
        <v>0</v>
      </c>
      <c r="H123" s="144">
        <f t="shared" si="42"/>
        <v>0</v>
      </c>
      <c r="I123" s="147">
        <f t="shared" si="42"/>
        <v>0</v>
      </c>
      <c r="J123" s="144">
        <f t="shared" si="42"/>
        <v>0</v>
      </c>
      <c r="K123" s="147">
        <f t="shared" si="42"/>
        <v>0</v>
      </c>
      <c r="L123" s="144">
        <f t="shared" si="42"/>
        <v>0</v>
      </c>
      <c r="M123" s="147">
        <f t="shared" si="42"/>
        <v>0</v>
      </c>
      <c r="N123" s="144">
        <f t="shared" si="42"/>
        <v>1</v>
      </c>
      <c r="O123" s="147">
        <f t="shared" si="42"/>
        <v>0</v>
      </c>
      <c r="P123" s="144">
        <f t="shared" si="42"/>
        <v>0</v>
      </c>
      <c r="Q123" s="147">
        <f t="shared" si="42"/>
        <v>0</v>
      </c>
      <c r="R123" s="144">
        <f t="shared" si="42"/>
        <v>0</v>
      </c>
      <c r="S123" s="147">
        <f t="shared" si="42"/>
        <v>0</v>
      </c>
      <c r="T123" s="144">
        <f t="shared" si="42"/>
        <v>0</v>
      </c>
      <c r="U123" s="147">
        <f t="shared" si="42"/>
        <v>0</v>
      </c>
      <c r="V123" s="144">
        <f t="shared" si="42"/>
        <v>0</v>
      </c>
      <c r="W123" s="147">
        <f t="shared" si="42"/>
        <v>0</v>
      </c>
      <c r="X123" s="144">
        <f t="shared" si="42"/>
        <v>0</v>
      </c>
      <c r="Y123" s="147">
        <f t="shared" si="42"/>
        <v>0</v>
      </c>
      <c r="Z123" s="144">
        <f t="shared" si="42"/>
        <v>0</v>
      </c>
      <c r="AA123" s="147">
        <f t="shared" si="42"/>
        <v>0</v>
      </c>
      <c r="AB123" s="144">
        <f t="shared" si="42"/>
        <v>0</v>
      </c>
      <c r="AC123" s="147">
        <f t="shared" si="42"/>
        <v>0</v>
      </c>
      <c r="AD123" s="144">
        <f t="shared" si="42"/>
        <v>0</v>
      </c>
      <c r="AE123" s="147">
        <f t="shared" si="42"/>
        <v>0</v>
      </c>
      <c r="AF123" s="144">
        <f t="shared" si="42"/>
        <v>0</v>
      </c>
      <c r="AG123" s="147">
        <f t="shared" si="42"/>
        <v>0</v>
      </c>
      <c r="AH123" s="144">
        <f t="shared" si="42"/>
        <v>0</v>
      </c>
      <c r="AI123" s="147">
        <f t="shared" si="42"/>
        <v>0</v>
      </c>
      <c r="AJ123" s="144">
        <f t="shared" si="42"/>
        <v>0</v>
      </c>
      <c r="AK123" s="147">
        <f t="shared" si="42"/>
        <v>0</v>
      </c>
      <c r="AL123" s="144">
        <f t="shared" si="42"/>
        <v>1</v>
      </c>
      <c r="AM123" s="147">
        <f t="shared" si="42"/>
        <v>0</v>
      </c>
      <c r="AN123" s="144">
        <f t="shared" si="42"/>
        <v>0</v>
      </c>
      <c r="AO123" s="147">
        <f t="shared" si="42"/>
        <v>0</v>
      </c>
      <c r="AP123" s="144">
        <f t="shared" si="42"/>
        <v>0</v>
      </c>
      <c r="AQ123" s="147">
        <f t="shared" si="42"/>
        <v>0</v>
      </c>
      <c r="AR123" s="152">
        <f t="shared" si="42"/>
        <v>3</v>
      </c>
      <c r="AS123" s="156">
        <f t="shared" si="42"/>
        <v>0</v>
      </c>
    </row>
    <row r="124" spans="1:45" ht="15.95" hidden="1" customHeight="1" outlineLevel="2" x14ac:dyDescent="0.15">
      <c r="A124" s="307" t="s">
        <v>197</v>
      </c>
      <c r="B124" s="142">
        <v>1</v>
      </c>
      <c r="C124" s="143">
        <v>0</v>
      </c>
      <c r="D124" s="142">
        <v>0</v>
      </c>
      <c r="E124" s="143">
        <v>0</v>
      </c>
      <c r="F124" s="142">
        <v>0</v>
      </c>
      <c r="G124" s="143">
        <v>0</v>
      </c>
      <c r="H124" s="142">
        <v>0</v>
      </c>
      <c r="I124" s="143">
        <v>0</v>
      </c>
      <c r="J124" s="142">
        <v>0</v>
      </c>
      <c r="K124" s="143">
        <v>0</v>
      </c>
      <c r="L124" s="142">
        <v>0</v>
      </c>
      <c r="M124" s="143">
        <v>0</v>
      </c>
      <c r="N124" s="142">
        <v>0</v>
      </c>
      <c r="O124" s="143">
        <v>0</v>
      </c>
      <c r="P124" s="142">
        <v>0</v>
      </c>
      <c r="Q124" s="143">
        <v>0</v>
      </c>
      <c r="R124" s="142">
        <v>0</v>
      </c>
      <c r="S124" s="143">
        <v>0</v>
      </c>
      <c r="T124" s="142">
        <v>0</v>
      </c>
      <c r="U124" s="143">
        <v>0</v>
      </c>
      <c r="V124" s="142">
        <v>0</v>
      </c>
      <c r="W124" s="143">
        <v>0</v>
      </c>
      <c r="X124" s="142">
        <v>0</v>
      </c>
      <c r="Y124" s="143">
        <v>0</v>
      </c>
      <c r="Z124" s="142">
        <v>0</v>
      </c>
      <c r="AA124" s="143">
        <v>0</v>
      </c>
      <c r="AB124" s="142">
        <v>0</v>
      </c>
      <c r="AC124" s="143">
        <v>0</v>
      </c>
      <c r="AD124" s="142">
        <v>0</v>
      </c>
      <c r="AE124" s="143">
        <v>0</v>
      </c>
      <c r="AF124" s="142">
        <v>0</v>
      </c>
      <c r="AG124" s="143">
        <v>0</v>
      </c>
      <c r="AH124" s="142">
        <v>1</v>
      </c>
      <c r="AI124" s="143">
        <v>0</v>
      </c>
      <c r="AJ124" s="142">
        <v>0</v>
      </c>
      <c r="AK124" s="143">
        <v>0</v>
      </c>
      <c r="AL124" s="142">
        <v>0</v>
      </c>
      <c r="AM124" s="143">
        <v>0</v>
      </c>
      <c r="AN124" s="142">
        <v>0</v>
      </c>
      <c r="AO124" s="143">
        <v>0</v>
      </c>
      <c r="AP124" s="142">
        <v>0</v>
      </c>
      <c r="AQ124" s="143">
        <v>0</v>
      </c>
      <c r="AR124" s="151">
        <f t="shared" ref="AR124:AS127" si="43">IF(B124&lt;&gt;"-",SUM(B124,D124,F124,H124,J124,L124,N124,P124,R124,T124,V124,X124,Z124,AB124,AD124,AF124,AH124,AJ124,AL124,AN124,AP124),"-")</f>
        <v>2</v>
      </c>
      <c r="AS124" s="155">
        <f t="shared" si="43"/>
        <v>0</v>
      </c>
    </row>
    <row r="125" spans="1:45" ht="15.95" hidden="1" customHeight="1" outlineLevel="2" x14ac:dyDescent="0.15">
      <c r="A125" s="307" t="s">
        <v>198</v>
      </c>
      <c r="B125" s="142">
        <v>2</v>
      </c>
      <c r="C125" s="143">
        <v>0</v>
      </c>
      <c r="D125" s="142">
        <v>0</v>
      </c>
      <c r="E125" s="143">
        <v>0</v>
      </c>
      <c r="F125" s="142">
        <v>0</v>
      </c>
      <c r="G125" s="143">
        <v>0</v>
      </c>
      <c r="H125" s="142">
        <v>0</v>
      </c>
      <c r="I125" s="143">
        <v>0</v>
      </c>
      <c r="J125" s="142">
        <v>0</v>
      </c>
      <c r="K125" s="143">
        <v>0</v>
      </c>
      <c r="L125" s="142">
        <v>0</v>
      </c>
      <c r="M125" s="143">
        <v>0</v>
      </c>
      <c r="N125" s="142">
        <v>0</v>
      </c>
      <c r="O125" s="143">
        <v>0</v>
      </c>
      <c r="P125" s="142">
        <v>0</v>
      </c>
      <c r="Q125" s="143">
        <v>0</v>
      </c>
      <c r="R125" s="142">
        <v>0</v>
      </c>
      <c r="S125" s="143">
        <v>0</v>
      </c>
      <c r="T125" s="142">
        <v>0</v>
      </c>
      <c r="U125" s="143">
        <v>0</v>
      </c>
      <c r="V125" s="142">
        <v>0</v>
      </c>
      <c r="W125" s="143">
        <v>0</v>
      </c>
      <c r="X125" s="142">
        <v>0</v>
      </c>
      <c r="Y125" s="143">
        <v>0</v>
      </c>
      <c r="Z125" s="142">
        <v>0</v>
      </c>
      <c r="AA125" s="143">
        <v>0</v>
      </c>
      <c r="AB125" s="142">
        <v>0</v>
      </c>
      <c r="AC125" s="143">
        <v>0</v>
      </c>
      <c r="AD125" s="142">
        <v>0</v>
      </c>
      <c r="AE125" s="143">
        <v>0</v>
      </c>
      <c r="AF125" s="142">
        <v>0</v>
      </c>
      <c r="AG125" s="143">
        <v>0</v>
      </c>
      <c r="AH125" s="142">
        <v>0</v>
      </c>
      <c r="AI125" s="143">
        <v>0</v>
      </c>
      <c r="AJ125" s="142">
        <v>0</v>
      </c>
      <c r="AK125" s="143">
        <v>0</v>
      </c>
      <c r="AL125" s="142">
        <v>0</v>
      </c>
      <c r="AM125" s="143">
        <v>0</v>
      </c>
      <c r="AN125" s="142">
        <v>0</v>
      </c>
      <c r="AO125" s="143">
        <v>0</v>
      </c>
      <c r="AP125" s="142">
        <v>0</v>
      </c>
      <c r="AQ125" s="143">
        <v>0</v>
      </c>
      <c r="AR125" s="151">
        <f t="shared" si="43"/>
        <v>2</v>
      </c>
      <c r="AS125" s="155">
        <f t="shared" si="43"/>
        <v>0</v>
      </c>
    </row>
    <row r="126" spans="1:45" ht="15.95" hidden="1" customHeight="1" outlineLevel="2" x14ac:dyDescent="0.15">
      <c r="A126" s="307" t="s">
        <v>199</v>
      </c>
      <c r="B126" s="142">
        <v>1</v>
      </c>
      <c r="C126" s="143">
        <v>0</v>
      </c>
      <c r="D126" s="142">
        <v>0</v>
      </c>
      <c r="E126" s="143">
        <v>0</v>
      </c>
      <c r="F126" s="142">
        <v>0</v>
      </c>
      <c r="G126" s="143">
        <v>0</v>
      </c>
      <c r="H126" s="142">
        <v>0</v>
      </c>
      <c r="I126" s="143">
        <v>0</v>
      </c>
      <c r="J126" s="142">
        <v>0</v>
      </c>
      <c r="K126" s="143">
        <v>0</v>
      </c>
      <c r="L126" s="142">
        <v>0</v>
      </c>
      <c r="M126" s="143">
        <v>0</v>
      </c>
      <c r="N126" s="142">
        <v>0</v>
      </c>
      <c r="O126" s="143">
        <v>0</v>
      </c>
      <c r="P126" s="142">
        <v>0</v>
      </c>
      <c r="Q126" s="143">
        <v>0</v>
      </c>
      <c r="R126" s="142">
        <v>0</v>
      </c>
      <c r="S126" s="143">
        <v>0</v>
      </c>
      <c r="T126" s="142">
        <v>0</v>
      </c>
      <c r="U126" s="143">
        <v>0</v>
      </c>
      <c r="V126" s="142">
        <v>1</v>
      </c>
      <c r="W126" s="143">
        <v>0</v>
      </c>
      <c r="X126" s="142">
        <v>0</v>
      </c>
      <c r="Y126" s="143">
        <v>0</v>
      </c>
      <c r="Z126" s="142">
        <v>0</v>
      </c>
      <c r="AA126" s="143">
        <v>0</v>
      </c>
      <c r="AB126" s="142">
        <v>0</v>
      </c>
      <c r="AC126" s="143">
        <v>0</v>
      </c>
      <c r="AD126" s="142">
        <v>0</v>
      </c>
      <c r="AE126" s="143">
        <v>0</v>
      </c>
      <c r="AF126" s="142">
        <v>0</v>
      </c>
      <c r="AG126" s="143">
        <v>0</v>
      </c>
      <c r="AH126" s="142">
        <v>1</v>
      </c>
      <c r="AI126" s="143">
        <v>0</v>
      </c>
      <c r="AJ126" s="142">
        <v>0</v>
      </c>
      <c r="AK126" s="143">
        <v>0</v>
      </c>
      <c r="AL126" s="142">
        <v>0</v>
      </c>
      <c r="AM126" s="143">
        <v>0</v>
      </c>
      <c r="AN126" s="142">
        <v>0</v>
      </c>
      <c r="AO126" s="143">
        <v>0</v>
      </c>
      <c r="AP126" s="142">
        <v>0</v>
      </c>
      <c r="AQ126" s="143">
        <v>0</v>
      </c>
      <c r="AR126" s="151">
        <f t="shared" si="43"/>
        <v>3</v>
      </c>
      <c r="AS126" s="155">
        <f t="shared" si="43"/>
        <v>0</v>
      </c>
    </row>
    <row r="127" spans="1:45" ht="15.95" hidden="1" customHeight="1" outlineLevel="2" x14ac:dyDescent="0.15">
      <c r="A127" s="307" t="s">
        <v>200</v>
      </c>
      <c r="B127" s="142">
        <v>2</v>
      </c>
      <c r="C127" s="143">
        <v>0</v>
      </c>
      <c r="D127" s="142">
        <v>0</v>
      </c>
      <c r="E127" s="143">
        <v>0</v>
      </c>
      <c r="F127" s="142">
        <v>0</v>
      </c>
      <c r="G127" s="143">
        <v>0</v>
      </c>
      <c r="H127" s="142">
        <v>0</v>
      </c>
      <c r="I127" s="143">
        <v>0</v>
      </c>
      <c r="J127" s="142">
        <v>0</v>
      </c>
      <c r="K127" s="143">
        <v>0</v>
      </c>
      <c r="L127" s="142">
        <v>0</v>
      </c>
      <c r="M127" s="143">
        <v>0</v>
      </c>
      <c r="N127" s="142">
        <v>0</v>
      </c>
      <c r="O127" s="143">
        <v>0</v>
      </c>
      <c r="P127" s="142">
        <v>1</v>
      </c>
      <c r="Q127" s="143">
        <v>0</v>
      </c>
      <c r="R127" s="142">
        <v>0</v>
      </c>
      <c r="S127" s="143">
        <v>0</v>
      </c>
      <c r="T127" s="142">
        <v>0</v>
      </c>
      <c r="U127" s="143">
        <v>0</v>
      </c>
      <c r="V127" s="142">
        <v>1</v>
      </c>
      <c r="W127" s="143">
        <v>0</v>
      </c>
      <c r="X127" s="142">
        <v>0</v>
      </c>
      <c r="Y127" s="143">
        <v>0</v>
      </c>
      <c r="Z127" s="142">
        <v>0</v>
      </c>
      <c r="AA127" s="143">
        <v>0</v>
      </c>
      <c r="AB127" s="142">
        <v>0</v>
      </c>
      <c r="AC127" s="143">
        <v>0</v>
      </c>
      <c r="AD127" s="142">
        <v>0</v>
      </c>
      <c r="AE127" s="143">
        <v>0</v>
      </c>
      <c r="AF127" s="142">
        <v>0</v>
      </c>
      <c r="AG127" s="143">
        <v>0</v>
      </c>
      <c r="AH127" s="142">
        <v>0</v>
      </c>
      <c r="AI127" s="143">
        <v>0</v>
      </c>
      <c r="AJ127" s="142">
        <v>0</v>
      </c>
      <c r="AK127" s="143">
        <v>0</v>
      </c>
      <c r="AL127" s="142">
        <v>0</v>
      </c>
      <c r="AM127" s="143">
        <v>0</v>
      </c>
      <c r="AN127" s="142">
        <v>0</v>
      </c>
      <c r="AO127" s="143">
        <v>0</v>
      </c>
      <c r="AP127" s="142">
        <v>0</v>
      </c>
      <c r="AQ127" s="143">
        <v>0</v>
      </c>
      <c r="AR127" s="151">
        <f t="shared" si="43"/>
        <v>4</v>
      </c>
      <c r="AS127" s="155">
        <f t="shared" si="43"/>
        <v>0</v>
      </c>
    </row>
    <row r="128" spans="1:45" ht="15.95" customHeight="1" outlineLevel="1" collapsed="1" x14ac:dyDescent="0.15">
      <c r="A128" s="308" t="s">
        <v>201</v>
      </c>
      <c r="B128" s="144">
        <f>IF(B124&lt;&gt;"-",SUM(B124:B127),"-")</f>
        <v>6</v>
      </c>
      <c r="C128" s="147">
        <f t="shared" ref="C128:AS128" si="44">IF(C124&lt;&gt;"-",SUM(C124:C127),"-")</f>
        <v>0</v>
      </c>
      <c r="D128" s="144">
        <f t="shared" si="44"/>
        <v>0</v>
      </c>
      <c r="E128" s="147">
        <f t="shared" si="44"/>
        <v>0</v>
      </c>
      <c r="F128" s="144">
        <f t="shared" si="44"/>
        <v>0</v>
      </c>
      <c r="G128" s="147">
        <f t="shared" si="44"/>
        <v>0</v>
      </c>
      <c r="H128" s="144">
        <f t="shared" si="44"/>
        <v>0</v>
      </c>
      <c r="I128" s="147">
        <f t="shared" si="44"/>
        <v>0</v>
      </c>
      <c r="J128" s="144">
        <f t="shared" si="44"/>
        <v>0</v>
      </c>
      <c r="K128" s="147">
        <f t="shared" si="44"/>
        <v>0</v>
      </c>
      <c r="L128" s="144">
        <f t="shared" si="44"/>
        <v>0</v>
      </c>
      <c r="M128" s="147">
        <f t="shared" si="44"/>
        <v>0</v>
      </c>
      <c r="N128" s="144">
        <f t="shared" si="44"/>
        <v>0</v>
      </c>
      <c r="O128" s="147">
        <f t="shared" si="44"/>
        <v>0</v>
      </c>
      <c r="P128" s="144">
        <f t="shared" si="44"/>
        <v>1</v>
      </c>
      <c r="Q128" s="147">
        <f t="shared" si="44"/>
        <v>0</v>
      </c>
      <c r="R128" s="144">
        <f t="shared" si="44"/>
        <v>0</v>
      </c>
      <c r="S128" s="147">
        <f t="shared" si="44"/>
        <v>0</v>
      </c>
      <c r="T128" s="144">
        <f t="shared" si="44"/>
        <v>0</v>
      </c>
      <c r="U128" s="147">
        <f t="shared" si="44"/>
        <v>0</v>
      </c>
      <c r="V128" s="144">
        <f t="shared" si="44"/>
        <v>2</v>
      </c>
      <c r="W128" s="147">
        <f t="shared" si="44"/>
        <v>0</v>
      </c>
      <c r="X128" s="144">
        <f t="shared" si="44"/>
        <v>0</v>
      </c>
      <c r="Y128" s="147">
        <f t="shared" si="44"/>
        <v>0</v>
      </c>
      <c r="Z128" s="144">
        <f t="shared" si="44"/>
        <v>0</v>
      </c>
      <c r="AA128" s="147">
        <f t="shared" si="44"/>
        <v>0</v>
      </c>
      <c r="AB128" s="144">
        <f t="shared" si="44"/>
        <v>0</v>
      </c>
      <c r="AC128" s="147">
        <f t="shared" si="44"/>
        <v>0</v>
      </c>
      <c r="AD128" s="144">
        <f t="shared" si="44"/>
        <v>0</v>
      </c>
      <c r="AE128" s="147">
        <f t="shared" si="44"/>
        <v>0</v>
      </c>
      <c r="AF128" s="144">
        <f t="shared" si="44"/>
        <v>0</v>
      </c>
      <c r="AG128" s="147">
        <f t="shared" si="44"/>
        <v>0</v>
      </c>
      <c r="AH128" s="144">
        <f t="shared" si="44"/>
        <v>2</v>
      </c>
      <c r="AI128" s="147">
        <f t="shared" si="44"/>
        <v>0</v>
      </c>
      <c r="AJ128" s="144">
        <f t="shared" si="44"/>
        <v>0</v>
      </c>
      <c r="AK128" s="147">
        <f t="shared" si="44"/>
        <v>0</v>
      </c>
      <c r="AL128" s="144">
        <f t="shared" si="44"/>
        <v>0</v>
      </c>
      <c r="AM128" s="147">
        <f t="shared" si="44"/>
        <v>0</v>
      </c>
      <c r="AN128" s="144">
        <f t="shared" si="44"/>
        <v>0</v>
      </c>
      <c r="AO128" s="147">
        <f t="shared" si="44"/>
        <v>0</v>
      </c>
      <c r="AP128" s="144">
        <f t="shared" si="44"/>
        <v>0</v>
      </c>
      <c r="AQ128" s="147">
        <f t="shared" si="44"/>
        <v>0</v>
      </c>
      <c r="AR128" s="152">
        <f t="shared" si="44"/>
        <v>11</v>
      </c>
      <c r="AS128" s="156">
        <f t="shared" si="44"/>
        <v>0</v>
      </c>
    </row>
    <row r="129" spans="1:45" ht="15.95" hidden="1" customHeight="1" outlineLevel="2" x14ac:dyDescent="0.15">
      <c r="A129" s="307" t="s">
        <v>202</v>
      </c>
      <c r="B129" s="142">
        <v>0</v>
      </c>
      <c r="C129" s="143">
        <v>0</v>
      </c>
      <c r="D129" s="142">
        <v>0</v>
      </c>
      <c r="E129" s="143">
        <v>0</v>
      </c>
      <c r="F129" s="142">
        <v>0</v>
      </c>
      <c r="G129" s="143">
        <v>0</v>
      </c>
      <c r="H129" s="142">
        <v>0</v>
      </c>
      <c r="I129" s="143">
        <v>0</v>
      </c>
      <c r="J129" s="142">
        <v>0</v>
      </c>
      <c r="K129" s="143">
        <v>0</v>
      </c>
      <c r="L129" s="142">
        <v>0</v>
      </c>
      <c r="M129" s="143">
        <v>0</v>
      </c>
      <c r="N129" s="142">
        <v>0</v>
      </c>
      <c r="O129" s="143">
        <v>0</v>
      </c>
      <c r="P129" s="142">
        <v>0</v>
      </c>
      <c r="Q129" s="143">
        <v>0</v>
      </c>
      <c r="R129" s="142">
        <v>0</v>
      </c>
      <c r="S129" s="143">
        <v>0</v>
      </c>
      <c r="T129" s="142">
        <v>0</v>
      </c>
      <c r="U129" s="143">
        <v>0</v>
      </c>
      <c r="V129" s="142">
        <v>0</v>
      </c>
      <c r="W129" s="143">
        <v>0</v>
      </c>
      <c r="X129" s="142">
        <v>0</v>
      </c>
      <c r="Y129" s="143">
        <v>0</v>
      </c>
      <c r="Z129" s="142">
        <v>0</v>
      </c>
      <c r="AA129" s="143">
        <v>0</v>
      </c>
      <c r="AB129" s="142">
        <v>0</v>
      </c>
      <c r="AC129" s="143">
        <v>0</v>
      </c>
      <c r="AD129" s="142">
        <v>0</v>
      </c>
      <c r="AE129" s="143">
        <v>0</v>
      </c>
      <c r="AF129" s="142">
        <v>0</v>
      </c>
      <c r="AG129" s="143">
        <v>0</v>
      </c>
      <c r="AH129" s="142">
        <v>0</v>
      </c>
      <c r="AI129" s="143">
        <v>0</v>
      </c>
      <c r="AJ129" s="142">
        <v>0</v>
      </c>
      <c r="AK129" s="143">
        <v>0</v>
      </c>
      <c r="AL129" s="142">
        <v>0</v>
      </c>
      <c r="AM129" s="143">
        <v>0</v>
      </c>
      <c r="AN129" s="142">
        <v>0</v>
      </c>
      <c r="AO129" s="143">
        <v>0</v>
      </c>
      <c r="AP129" s="142">
        <v>0</v>
      </c>
      <c r="AQ129" s="143">
        <v>0</v>
      </c>
      <c r="AR129" s="151">
        <f t="shared" ref="AR129:AS131" si="45">IF(B129&lt;&gt;"-",SUM(B129,D129,F129,H129,J129,L129,N129,P129,R129,T129,V129,X129,Z129,AB129,AD129,AF129,AH129,AJ129,AL129,AN129,AP129),"-")</f>
        <v>0</v>
      </c>
      <c r="AS129" s="155">
        <f t="shared" si="45"/>
        <v>0</v>
      </c>
    </row>
    <row r="130" spans="1:45" ht="15.95" hidden="1" customHeight="1" outlineLevel="2" x14ac:dyDescent="0.15">
      <c r="A130" s="307" t="s">
        <v>203</v>
      </c>
      <c r="B130" s="142">
        <v>0</v>
      </c>
      <c r="C130" s="143">
        <v>0</v>
      </c>
      <c r="D130" s="142">
        <v>0</v>
      </c>
      <c r="E130" s="143">
        <v>0</v>
      </c>
      <c r="F130" s="142">
        <v>0</v>
      </c>
      <c r="G130" s="143">
        <v>0</v>
      </c>
      <c r="H130" s="142">
        <v>0</v>
      </c>
      <c r="I130" s="143">
        <v>0</v>
      </c>
      <c r="J130" s="142">
        <v>0</v>
      </c>
      <c r="K130" s="143">
        <v>0</v>
      </c>
      <c r="L130" s="142">
        <v>0</v>
      </c>
      <c r="M130" s="143">
        <v>0</v>
      </c>
      <c r="N130" s="142">
        <v>0</v>
      </c>
      <c r="O130" s="143">
        <v>0</v>
      </c>
      <c r="P130" s="142">
        <v>0</v>
      </c>
      <c r="Q130" s="143">
        <v>0</v>
      </c>
      <c r="R130" s="142">
        <v>0</v>
      </c>
      <c r="S130" s="143">
        <v>0</v>
      </c>
      <c r="T130" s="142">
        <v>0</v>
      </c>
      <c r="U130" s="143">
        <v>0</v>
      </c>
      <c r="V130" s="142">
        <v>0</v>
      </c>
      <c r="W130" s="143">
        <v>0</v>
      </c>
      <c r="X130" s="142">
        <v>0</v>
      </c>
      <c r="Y130" s="143">
        <v>0</v>
      </c>
      <c r="Z130" s="142">
        <v>0</v>
      </c>
      <c r="AA130" s="143">
        <v>0</v>
      </c>
      <c r="AB130" s="142">
        <v>0</v>
      </c>
      <c r="AC130" s="143">
        <v>0</v>
      </c>
      <c r="AD130" s="142">
        <v>0</v>
      </c>
      <c r="AE130" s="143">
        <v>0</v>
      </c>
      <c r="AF130" s="142">
        <v>0</v>
      </c>
      <c r="AG130" s="143">
        <v>0</v>
      </c>
      <c r="AH130" s="142">
        <v>0</v>
      </c>
      <c r="AI130" s="143">
        <v>0</v>
      </c>
      <c r="AJ130" s="142">
        <v>0</v>
      </c>
      <c r="AK130" s="143">
        <v>0</v>
      </c>
      <c r="AL130" s="142">
        <v>0</v>
      </c>
      <c r="AM130" s="143">
        <v>0</v>
      </c>
      <c r="AN130" s="142">
        <v>0</v>
      </c>
      <c r="AO130" s="143">
        <v>0</v>
      </c>
      <c r="AP130" s="142">
        <v>0</v>
      </c>
      <c r="AQ130" s="143">
        <v>0</v>
      </c>
      <c r="AR130" s="151">
        <f t="shared" si="45"/>
        <v>0</v>
      </c>
      <c r="AS130" s="155">
        <f t="shared" si="45"/>
        <v>0</v>
      </c>
    </row>
    <row r="131" spans="1:45" ht="15.95" hidden="1" customHeight="1" outlineLevel="2" x14ac:dyDescent="0.15">
      <c r="A131" s="307" t="s">
        <v>204</v>
      </c>
      <c r="B131" s="142">
        <v>0</v>
      </c>
      <c r="C131" s="143">
        <v>0</v>
      </c>
      <c r="D131" s="142">
        <v>0</v>
      </c>
      <c r="E131" s="143">
        <v>0</v>
      </c>
      <c r="F131" s="142">
        <v>0</v>
      </c>
      <c r="G131" s="143">
        <v>0</v>
      </c>
      <c r="H131" s="142">
        <v>0</v>
      </c>
      <c r="I131" s="143">
        <v>0</v>
      </c>
      <c r="J131" s="142">
        <v>0</v>
      </c>
      <c r="K131" s="143">
        <v>0</v>
      </c>
      <c r="L131" s="142">
        <v>0</v>
      </c>
      <c r="M131" s="143">
        <v>0</v>
      </c>
      <c r="N131" s="142">
        <v>0</v>
      </c>
      <c r="O131" s="143">
        <v>0</v>
      </c>
      <c r="P131" s="142">
        <v>0</v>
      </c>
      <c r="Q131" s="143">
        <v>0</v>
      </c>
      <c r="R131" s="142">
        <v>0</v>
      </c>
      <c r="S131" s="143">
        <v>0</v>
      </c>
      <c r="T131" s="142">
        <v>0</v>
      </c>
      <c r="U131" s="143">
        <v>0</v>
      </c>
      <c r="V131" s="142">
        <v>0</v>
      </c>
      <c r="W131" s="143">
        <v>0</v>
      </c>
      <c r="X131" s="142">
        <v>0</v>
      </c>
      <c r="Y131" s="143">
        <v>0</v>
      </c>
      <c r="Z131" s="142">
        <v>0</v>
      </c>
      <c r="AA131" s="143">
        <v>0</v>
      </c>
      <c r="AB131" s="142">
        <v>0</v>
      </c>
      <c r="AC131" s="143">
        <v>0</v>
      </c>
      <c r="AD131" s="142">
        <v>0</v>
      </c>
      <c r="AE131" s="143">
        <v>0</v>
      </c>
      <c r="AF131" s="142">
        <v>0</v>
      </c>
      <c r="AG131" s="143">
        <v>0</v>
      </c>
      <c r="AH131" s="142">
        <v>0</v>
      </c>
      <c r="AI131" s="143">
        <v>0</v>
      </c>
      <c r="AJ131" s="142">
        <v>0</v>
      </c>
      <c r="AK131" s="143">
        <v>0</v>
      </c>
      <c r="AL131" s="142">
        <v>0</v>
      </c>
      <c r="AM131" s="143">
        <v>0</v>
      </c>
      <c r="AN131" s="142">
        <v>0</v>
      </c>
      <c r="AO131" s="143">
        <v>0</v>
      </c>
      <c r="AP131" s="142">
        <v>0</v>
      </c>
      <c r="AQ131" s="143">
        <v>0</v>
      </c>
      <c r="AR131" s="151">
        <f t="shared" si="45"/>
        <v>0</v>
      </c>
      <c r="AS131" s="155">
        <f t="shared" si="45"/>
        <v>0</v>
      </c>
    </row>
    <row r="132" spans="1:45" ht="15.95" customHeight="1" outlineLevel="1" collapsed="1" x14ac:dyDescent="0.15">
      <c r="A132" s="308" t="s">
        <v>205</v>
      </c>
      <c r="B132" s="144">
        <f>IF(B129&lt;&gt;"-",SUM(B129:B131),"-")</f>
        <v>0</v>
      </c>
      <c r="C132" s="147">
        <f t="shared" ref="C132:AS132" si="46">IF(C129&lt;&gt;"-",SUM(C129:C131),"-")</f>
        <v>0</v>
      </c>
      <c r="D132" s="144">
        <f t="shared" si="46"/>
        <v>0</v>
      </c>
      <c r="E132" s="147">
        <f t="shared" si="46"/>
        <v>0</v>
      </c>
      <c r="F132" s="144">
        <f t="shared" si="46"/>
        <v>0</v>
      </c>
      <c r="G132" s="147">
        <f t="shared" si="46"/>
        <v>0</v>
      </c>
      <c r="H132" s="144">
        <f t="shared" si="46"/>
        <v>0</v>
      </c>
      <c r="I132" s="147">
        <f t="shared" si="46"/>
        <v>0</v>
      </c>
      <c r="J132" s="144">
        <f t="shared" si="46"/>
        <v>0</v>
      </c>
      <c r="K132" s="147">
        <f t="shared" si="46"/>
        <v>0</v>
      </c>
      <c r="L132" s="144">
        <f t="shared" si="46"/>
        <v>0</v>
      </c>
      <c r="M132" s="147">
        <f t="shared" si="46"/>
        <v>0</v>
      </c>
      <c r="N132" s="144">
        <f t="shared" si="46"/>
        <v>0</v>
      </c>
      <c r="O132" s="147">
        <f t="shared" si="46"/>
        <v>0</v>
      </c>
      <c r="P132" s="144">
        <f t="shared" si="46"/>
        <v>0</v>
      </c>
      <c r="Q132" s="147">
        <f t="shared" si="46"/>
        <v>0</v>
      </c>
      <c r="R132" s="144">
        <f t="shared" si="46"/>
        <v>0</v>
      </c>
      <c r="S132" s="147">
        <f t="shared" si="46"/>
        <v>0</v>
      </c>
      <c r="T132" s="144">
        <f t="shared" si="46"/>
        <v>0</v>
      </c>
      <c r="U132" s="147">
        <f t="shared" si="46"/>
        <v>0</v>
      </c>
      <c r="V132" s="144">
        <f t="shared" si="46"/>
        <v>0</v>
      </c>
      <c r="W132" s="147">
        <f t="shared" si="46"/>
        <v>0</v>
      </c>
      <c r="X132" s="144">
        <f t="shared" si="46"/>
        <v>0</v>
      </c>
      <c r="Y132" s="147">
        <f t="shared" si="46"/>
        <v>0</v>
      </c>
      <c r="Z132" s="144">
        <f t="shared" si="46"/>
        <v>0</v>
      </c>
      <c r="AA132" s="147">
        <f t="shared" si="46"/>
        <v>0</v>
      </c>
      <c r="AB132" s="144">
        <f t="shared" si="46"/>
        <v>0</v>
      </c>
      <c r="AC132" s="147">
        <f t="shared" si="46"/>
        <v>0</v>
      </c>
      <c r="AD132" s="144">
        <f t="shared" si="46"/>
        <v>0</v>
      </c>
      <c r="AE132" s="147">
        <f t="shared" si="46"/>
        <v>0</v>
      </c>
      <c r="AF132" s="144">
        <f t="shared" si="46"/>
        <v>0</v>
      </c>
      <c r="AG132" s="147">
        <f t="shared" si="46"/>
        <v>0</v>
      </c>
      <c r="AH132" s="144">
        <f t="shared" si="46"/>
        <v>0</v>
      </c>
      <c r="AI132" s="147">
        <f t="shared" si="46"/>
        <v>0</v>
      </c>
      <c r="AJ132" s="144">
        <f t="shared" si="46"/>
        <v>0</v>
      </c>
      <c r="AK132" s="147">
        <f t="shared" si="46"/>
        <v>0</v>
      </c>
      <c r="AL132" s="144">
        <f t="shared" si="46"/>
        <v>0</v>
      </c>
      <c r="AM132" s="147">
        <f t="shared" si="46"/>
        <v>0</v>
      </c>
      <c r="AN132" s="144">
        <f t="shared" si="46"/>
        <v>0</v>
      </c>
      <c r="AO132" s="147">
        <f t="shared" si="46"/>
        <v>0</v>
      </c>
      <c r="AP132" s="144">
        <f t="shared" si="46"/>
        <v>0</v>
      </c>
      <c r="AQ132" s="147">
        <f t="shared" si="46"/>
        <v>0</v>
      </c>
      <c r="AR132" s="152">
        <f t="shared" si="46"/>
        <v>0</v>
      </c>
      <c r="AS132" s="156">
        <f t="shared" si="46"/>
        <v>0</v>
      </c>
    </row>
    <row r="133" spans="1:45" ht="15.95" customHeight="1" x14ac:dyDescent="0.15">
      <c r="A133" s="309" t="s">
        <v>206</v>
      </c>
      <c r="B133" s="145">
        <f>IF(B132&lt;&gt;"-",SUM(B132,B128,B123),"-")</f>
        <v>7</v>
      </c>
      <c r="C133" s="148">
        <f t="shared" ref="C133:AS133" si="47">IF(C132&lt;&gt;"-",SUM(C132,C128,C123),"-")</f>
        <v>0</v>
      </c>
      <c r="D133" s="145">
        <f t="shared" si="47"/>
        <v>0</v>
      </c>
      <c r="E133" s="148">
        <f t="shared" si="47"/>
        <v>0</v>
      </c>
      <c r="F133" s="145">
        <f t="shared" si="47"/>
        <v>0</v>
      </c>
      <c r="G133" s="148">
        <f t="shared" si="47"/>
        <v>0</v>
      </c>
      <c r="H133" s="145">
        <f t="shared" si="47"/>
        <v>0</v>
      </c>
      <c r="I133" s="148">
        <f t="shared" si="47"/>
        <v>0</v>
      </c>
      <c r="J133" s="145">
        <f t="shared" si="47"/>
        <v>0</v>
      </c>
      <c r="K133" s="148">
        <f t="shared" si="47"/>
        <v>0</v>
      </c>
      <c r="L133" s="145">
        <f t="shared" si="47"/>
        <v>0</v>
      </c>
      <c r="M133" s="148">
        <f t="shared" si="47"/>
        <v>0</v>
      </c>
      <c r="N133" s="145">
        <f t="shared" si="47"/>
        <v>1</v>
      </c>
      <c r="O133" s="148">
        <f t="shared" si="47"/>
        <v>0</v>
      </c>
      <c r="P133" s="145">
        <f t="shared" si="47"/>
        <v>1</v>
      </c>
      <c r="Q133" s="148">
        <f t="shared" si="47"/>
        <v>0</v>
      </c>
      <c r="R133" s="145">
        <f t="shared" si="47"/>
        <v>0</v>
      </c>
      <c r="S133" s="148">
        <f t="shared" si="47"/>
        <v>0</v>
      </c>
      <c r="T133" s="145">
        <f t="shared" si="47"/>
        <v>0</v>
      </c>
      <c r="U133" s="148">
        <f t="shared" si="47"/>
        <v>0</v>
      </c>
      <c r="V133" s="145">
        <f t="shared" si="47"/>
        <v>2</v>
      </c>
      <c r="W133" s="148">
        <f t="shared" si="47"/>
        <v>0</v>
      </c>
      <c r="X133" s="145">
        <f t="shared" si="47"/>
        <v>0</v>
      </c>
      <c r="Y133" s="148">
        <f t="shared" si="47"/>
        <v>0</v>
      </c>
      <c r="Z133" s="145">
        <f t="shared" si="47"/>
        <v>0</v>
      </c>
      <c r="AA133" s="148">
        <f t="shared" si="47"/>
        <v>0</v>
      </c>
      <c r="AB133" s="145">
        <f t="shared" si="47"/>
        <v>0</v>
      </c>
      <c r="AC133" s="148">
        <f t="shared" si="47"/>
        <v>0</v>
      </c>
      <c r="AD133" s="145">
        <f t="shared" si="47"/>
        <v>0</v>
      </c>
      <c r="AE133" s="148">
        <f t="shared" si="47"/>
        <v>0</v>
      </c>
      <c r="AF133" s="145">
        <f t="shared" si="47"/>
        <v>0</v>
      </c>
      <c r="AG133" s="148">
        <f t="shared" si="47"/>
        <v>0</v>
      </c>
      <c r="AH133" s="145">
        <f t="shared" si="47"/>
        <v>2</v>
      </c>
      <c r="AI133" s="148">
        <f t="shared" si="47"/>
        <v>0</v>
      </c>
      <c r="AJ133" s="145">
        <f t="shared" si="47"/>
        <v>0</v>
      </c>
      <c r="AK133" s="148">
        <f t="shared" si="47"/>
        <v>0</v>
      </c>
      <c r="AL133" s="145">
        <f t="shared" si="47"/>
        <v>1</v>
      </c>
      <c r="AM133" s="148">
        <f t="shared" si="47"/>
        <v>0</v>
      </c>
      <c r="AN133" s="145">
        <f t="shared" si="47"/>
        <v>0</v>
      </c>
      <c r="AO133" s="148">
        <f t="shared" si="47"/>
        <v>0</v>
      </c>
      <c r="AP133" s="145">
        <f t="shared" si="47"/>
        <v>0</v>
      </c>
      <c r="AQ133" s="148">
        <f t="shared" si="47"/>
        <v>0</v>
      </c>
      <c r="AR133" s="150">
        <f t="shared" si="47"/>
        <v>14</v>
      </c>
      <c r="AS133" s="154">
        <f t="shared" si="47"/>
        <v>0</v>
      </c>
    </row>
    <row r="134" spans="1:45" ht="15.95" hidden="1" customHeight="1" outlineLevel="2" x14ac:dyDescent="0.15">
      <c r="A134" s="307" t="s">
        <v>207</v>
      </c>
      <c r="B134" s="142">
        <v>0</v>
      </c>
      <c r="C134" s="143">
        <v>0</v>
      </c>
      <c r="D134" s="142">
        <v>0</v>
      </c>
      <c r="E134" s="143">
        <v>0</v>
      </c>
      <c r="F134" s="142">
        <v>0</v>
      </c>
      <c r="G134" s="143">
        <v>0</v>
      </c>
      <c r="H134" s="142">
        <v>0</v>
      </c>
      <c r="I134" s="143">
        <v>0</v>
      </c>
      <c r="J134" s="142">
        <v>0</v>
      </c>
      <c r="K134" s="143">
        <v>0</v>
      </c>
      <c r="L134" s="142">
        <v>0</v>
      </c>
      <c r="M134" s="143">
        <v>0</v>
      </c>
      <c r="N134" s="142">
        <v>0</v>
      </c>
      <c r="O134" s="143">
        <v>0</v>
      </c>
      <c r="P134" s="142">
        <v>0</v>
      </c>
      <c r="Q134" s="143">
        <v>0</v>
      </c>
      <c r="R134" s="142">
        <v>0</v>
      </c>
      <c r="S134" s="143">
        <v>0</v>
      </c>
      <c r="T134" s="142">
        <v>0</v>
      </c>
      <c r="U134" s="143">
        <v>0</v>
      </c>
      <c r="V134" s="142">
        <v>0</v>
      </c>
      <c r="W134" s="143">
        <v>0</v>
      </c>
      <c r="X134" s="142">
        <v>0</v>
      </c>
      <c r="Y134" s="143">
        <v>0</v>
      </c>
      <c r="Z134" s="142">
        <v>0</v>
      </c>
      <c r="AA134" s="143">
        <v>0</v>
      </c>
      <c r="AB134" s="142">
        <v>0</v>
      </c>
      <c r="AC134" s="143">
        <v>0</v>
      </c>
      <c r="AD134" s="142">
        <v>0</v>
      </c>
      <c r="AE134" s="143">
        <v>0</v>
      </c>
      <c r="AF134" s="142">
        <v>0</v>
      </c>
      <c r="AG134" s="143">
        <v>0</v>
      </c>
      <c r="AH134" s="142">
        <v>0</v>
      </c>
      <c r="AI134" s="143">
        <v>0</v>
      </c>
      <c r="AJ134" s="142">
        <v>0</v>
      </c>
      <c r="AK134" s="143">
        <v>0</v>
      </c>
      <c r="AL134" s="142">
        <v>0</v>
      </c>
      <c r="AM134" s="143">
        <v>0</v>
      </c>
      <c r="AN134" s="142">
        <v>0</v>
      </c>
      <c r="AO134" s="143">
        <v>0</v>
      </c>
      <c r="AP134" s="142">
        <v>0</v>
      </c>
      <c r="AQ134" s="143">
        <v>0</v>
      </c>
      <c r="AR134" s="151">
        <f t="shared" ref="AR134:AS136" si="48">IF(B134&lt;&gt;"-",SUM(B134,D134,F134,H134,J134,L134,N134,P134,R134,T134,V134,X134,Z134,AB134,AD134,AF134,AH134,AJ134,AL134,AN134,AP134),"-")</f>
        <v>0</v>
      </c>
      <c r="AS134" s="155">
        <f t="shared" si="48"/>
        <v>0</v>
      </c>
    </row>
    <row r="135" spans="1:45" ht="15.95" hidden="1" customHeight="1" outlineLevel="2" x14ac:dyDescent="0.15">
      <c r="A135" s="307" t="s">
        <v>208</v>
      </c>
      <c r="B135" s="142">
        <v>0</v>
      </c>
      <c r="C135" s="143">
        <v>0</v>
      </c>
      <c r="D135" s="142">
        <v>0</v>
      </c>
      <c r="E135" s="143">
        <v>0</v>
      </c>
      <c r="F135" s="142">
        <v>0</v>
      </c>
      <c r="G135" s="143">
        <v>0</v>
      </c>
      <c r="H135" s="142">
        <v>0</v>
      </c>
      <c r="I135" s="143">
        <v>0</v>
      </c>
      <c r="J135" s="142">
        <v>0</v>
      </c>
      <c r="K135" s="143">
        <v>0</v>
      </c>
      <c r="L135" s="142">
        <v>0</v>
      </c>
      <c r="M135" s="143">
        <v>0</v>
      </c>
      <c r="N135" s="142">
        <v>0</v>
      </c>
      <c r="O135" s="143">
        <v>0</v>
      </c>
      <c r="P135" s="142">
        <v>0</v>
      </c>
      <c r="Q135" s="143">
        <v>0</v>
      </c>
      <c r="R135" s="142">
        <v>0</v>
      </c>
      <c r="S135" s="143">
        <v>0</v>
      </c>
      <c r="T135" s="142">
        <v>0</v>
      </c>
      <c r="U135" s="143">
        <v>0</v>
      </c>
      <c r="V135" s="142">
        <v>0</v>
      </c>
      <c r="W135" s="143">
        <v>0</v>
      </c>
      <c r="X135" s="142">
        <v>0</v>
      </c>
      <c r="Y135" s="143">
        <v>0</v>
      </c>
      <c r="Z135" s="142">
        <v>0</v>
      </c>
      <c r="AA135" s="143">
        <v>0</v>
      </c>
      <c r="AB135" s="142">
        <v>0</v>
      </c>
      <c r="AC135" s="143">
        <v>0</v>
      </c>
      <c r="AD135" s="142">
        <v>0</v>
      </c>
      <c r="AE135" s="143">
        <v>0</v>
      </c>
      <c r="AF135" s="142">
        <v>0</v>
      </c>
      <c r="AG135" s="143">
        <v>0</v>
      </c>
      <c r="AH135" s="142">
        <v>0</v>
      </c>
      <c r="AI135" s="143">
        <v>0</v>
      </c>
      <c r="AJ135" s="142">
        <v>0</v>
      </c>
      <c r="AK135" s="143">
        <v>0</v>
      </c>
      <c r="AL135" s="142">
        <v>0</v>
      </c>
      <c r="AM135" s="143">
        <v>0</v>
      </c>
      <c r="AN135" s="142">
        <v>0</v>
      </c>
      <c r="AO135" s="143">
        <v>0</v>
      </c>
      <c r="AP135" s="142">
        <v>0</v>
      </c>
      <c r="AQ135" s="143">
        <v>0</v>
      </c>
      <c r="AR135" s="151">
        <f t="shared" si="48"/>
        <v>0</v>
      </c>
      <c r="AS135" s="155">
        <f t="shared" si="48"/>
        <v>0</v>
      </c>
    </row>
    <row r="136" spans="1:45" ht="15.95" hidden="1" customHeight="1" outlineLevel="2" x14ac:dyDescent="0.15">
      <c r="A136" s="307" t="s">
        <v>209</v>
      </c>
      <c r="B136" s="142">
        <v>0</v>
      </c>
      <c r="C136" s="143">
        <v>0</v>
      </c>
      <c r="D136" s="142">
        <v>0</v>
      </c>
      <c r="E136" s="143">
        <v>0</v>
      </c>
      <c r="F136" s="142">
        <v>0</v>
      </c>
      <c r="G136" s="143">
        <v>0</v>
      </c>
      <c r="H136" s="142">
        <v>0</v>
      </c>
      <c r="I136" s="143">
        <v>0</v>
      </c>
      <c r="J136" s="142">
        <v>0</v>
      </c>
      <c r="K136" s="143">
        <v>0</v>
      </c>
      <c r="L136" s="142">
        <v>0</v>
      </c>
      <c r="M136" s="143">
        <v>0</v>
      </c>
      <c r="N136" s="142">
        <v>0</v>
      </c>
      <c r="O136" s="143">
        <v>0</v>
      </c>
      <c r="P136" s="142">
        <v>0</v>
      </c>
      <c r="Q136" s="143">
        <v>0</v>
      </c>
      <c r="R136" s="142">
        <v>0</v>
      </c>
      <c r="S136" s="143">
        <v>0</v>
      </c>
      <c r="T136" s="142">
        <v>0</v>
      </c>
      <c r="U136" s="143">
        <v>0</v>
      </c>
      <c r="V136" s="142">
        <v>0</v>
      </c>
      <c r="W136" s="143">
        <v>0</v>
      </c>
      <c r="X136" s="142">
        <v>0</v>
      </c>
      <c r="Y136" s="143">
        <v>0</v>
      </c>
      <c r="Z136" s="142">
        <v>0</v>
      </c>
      <c r="AA136" s="143">
        <v>0</v>
      </c>
      <c r="AB136" s="142">
        <v>0</v>
      </c>
      <c r="AC136" s="143">
        <v>0</v>
      </c>
      <c r="AD136" s="142">
        <v>0</v>
      </c>
      <c r="AE136" s="143">
        <v>0</v>
      </c>
      <c r="AF136" s="142">
        <v>0</v>
      </c>
      <c r="AG136" s="143">
        <v>0</v>
      </c>
      <c r="AH136" s="142">
        <v>0</v>
      </c>
      <c r="AI136" s="143">
        <v>0</v>
      </c>
      <c r="AJ136" s="142">
        <v>0</v>
      </c>
      <c r="AK136" s="143">
        <v>0</v>
      </c>
      <c r="AL136" s="142">
        <v>0</v>
      </c>
      <c r="AM136" s="143">
        <v>0</v>
      </c>
      <c r="AN136" s="142">
        <v>0</v>
      </c>
      <c r="AO136" s="143">
        <v>0</v>
      </c>
      <c r="AP136" s="142">
        <v>0</v>
      </c>
      <c r="AQ136" s="143">
        <v>0</v>
      </c>
      <c r="AR136" s="151">
        <f t="shared" si="48"/>
        <v>0</v>
      </c>
      <c r="AS136" s="155">
        <f t="shared" si="48"/>
        <v>0</v>
      </c>
    </row>
    <row r="137" spans="1:45" ht="15.95" customHeight="1" outlineLevel="1" collapsed="1" x14ac:dyDescent="0.15">
      <c r="A137" s="308" t="s">
        <v>210</v>
      </c>
      <c r="B137" s="144">
        <f t="shared" ref="B137:AS137" si="49">IF(B134&lt;&gt;"-",SUM(B134:B136),"-")</f>
        <v>0</v>
      </c>
      <c r="C137" s="147">
        <f t="shared" si="49"/>
        <v>0</v>
      </c>
      <c r="D137" s="144">
        <f t="shared" si="49"/>
        <v>0</v>
      </c>
      <c r="E137" s="147">
        <f t="shared" si="49"/>
        <v>0</v>
      </c>
      <c r="F137" s="144">
        <f t="shared" si="49"/>
        <v>0</v>
      </c>
      <c r="G137" s="147">
        <f t="shared" si="49"/>
        <v>0</v>
      </c>
      <c r="H137" s="144">
        <f t="shared" si="49"/>
        <v>0</v>
      </c>
      <c r="I137" s="147">
        <f t="shared" si="49"/>
        <v>0</v>
      </c>
      <c r="J137" s="144">
        <f t="shared" si="49"/>
        <v>0</v>
      </c>
      <c r="K137" s="147">
        <f t="shared" si="49"/>
        <v>0</v>
      </c>
      <c r="L137" s="144">
        <f t="shared" si="49"/>
        <v>0</v>
      </c>
      <c r="M137" s="147">
        <f t="shared" si="49"/>
        <v>0</v>
      </c>
      <c r="N137" s="144">
        <f t="shared" si="49"/>
        <v>0</v>
      </c>
      <c r="O137" s="147">
        <f t="shared" si="49"/>
        <v>0</v>
      </c>
      <c r="P137" s="144">
        <f t="shared" si="49"/>
        <v>0</v>
      </c>
      <c r="Q137" s="147">
        <f t="shared" si="49"/>
        <v>0</v>
      </c>
      <c r="R137" s="144">
        <f t="shared" si="49"/>
        <v>0</v>
      </c>
      <c r="S137" s="147">
        <f t="shared" si="49"/>
        <v>0</v>
      </c>
      <c r="T137" s="144">
        <f t="shared" si="49"/>
        <v>0</v>
      </c>
      <c r="U137" s="147">
        <f t="shared" si="49"/>
        <v>0</v>
      </c>
      <c r="V137" s="144">
        <f t="shared" si="49"/>
        <v>0</v>
      </c>
      <c r="W137" s="147">
        <f t="shared" si="49"/>
        <v>0</v>
      </c>
      <c r="X137" s="144">
        <f t="shared" si="49"/>
        <v>0</v>
      </c>
      <c r="Y137" s="147">
        <f t="shared" si="49"/>
        <v>0</v>
      </c>
      <c r="Z137" s="144">
        <f t="shared" si="49"/>
        <v>0</v>
      </c>
      <c r="AA137" s="147">
        <f t="shared" si="49"/>
        <v>0</v>
      </c>
      <c r="AB137" s="144">
        <f t="shared" si="49"/>
        <v>0</v>
      </c>
      <c r="AC137" s="147">
        <f t="shared" si="49"/>
        <v>0</v>
      </c>
      <c r="AD137" s="144">
        <f t="shared" si="49"/>
        <v>0</v>
      </c>
      <c r="AE137" s="147">
        <f t="shared" si="49"/>
        <v>0</v>
      </c>
      <c r="AF137" s="144">
        <f t="shared" si="49"/>
        <v>0</v>
      </c>
      <c r="AG137" s="147">
        <f t="shared" si="49"/>
        <v>0</v>
      </c>
      <c r="AH137" s="144">
        <f t="shared" si="49"/>
        <v>0</v>
      </c>
      <c r="AI137" s="147">
        <f t="shared" si="49"/>
        <v>0</v>
      </c>
      <c r="AJ137" s="144">
        <f t="shared" si="49"/>
        <v>0</v>
      </c>
      <c r="AK137" s="147">
        <f t="shared" si="49"/>
        <v>0</v>
      </c>
      <c r="AL137" s="144">
        <f t="shared" si="49"/>
        <v>0</v>
      </c>
      <c r="AM137" s="147">
        <f t="shared" si="49"/>
        <v>0</v>
      </c>
      <c r="AN137" s="144">
        <f t="shared" si="49"/>
        <v>0</v>
      </c>
      <c r="AO137" s="147">
        <f t="shared" si="49"/>
        <v>0</v>
      </c>
      <c r="AP137" s="144">
        <f t="shared" si="49"/>
        <v>0</v>
      </c>
      <c r="AQ137" s="147">
        <f t="shared" si="49"/>
        <v>0</v>
      </c>
      <c r="AR137" s="152">
        <f t="shared" si="49"/>
        <v>0</v>
      </c>
      <c r="AS137" s="156">
        <f t="shared" si="49"/>
        <v>0</v>
      </c>
    </row>
    <row r="138" spans="1:45" ht="15.95" hidden="1" customHeight="1" outlineLevel="2" x14ac:dyDescent="0.15">
      <c r="A138" s="307" t="s">
        <v>211</v>
      </c>
      <c r="B138" s="142">
        <v>0</v>
      </c>
      <c r="C138" s="143">
        <v>0</v>
      </c>
      <c r="D138" s="142">
        <v>0</v>
      </c>
      <c r="E138" s="143">
        <v>0</v>
      </c>
      <c r="F138" s="142">
        <v>0</v>
      </c>
      <c r="G138" s="143">
        <v>0</v>
      </c>
      <c r="H138" s="142">
        <v>0</v>
      </c>
      <c r="I138" s="143">
        <v>0</v>
      </c>
      <c r="J138" s="142">
        <v>0</v>
      </c>
      <c r="K138" s="143">
        <v>0</v>
      </c>
      <c r="L138" s="142">
        <v>0</v>
      </c>
      <c r="M138" s="143">
        <v>0</v>
      </c>
      <c r="N138" s="142">
        <v>0</v>
      </c>
      <c r="O138" s="143">
        <v>0</v>
      </c>
      <c r="P138" s="142">
        <v>0</v>
      </c>
      <c r="Q138" s="143">
        <v>0</v>
      </c>
      <c r="R138" s="142">
        <v>0</v>
      </c>
      <c r="S138" s="143">
        <v>0</v>
      </c>
      <c r="T138" s="142">
        <v>0</v>
      </c>
      <c r="U138" s="143">
        <v>0</v>
      </c>
      <c r="V138" s="142">
        <v>0</v>
      </c>
      <c r="W138" s="143">
        <v>0</v>
      </c>
      <c r="X138" s="142">
        <v>0</v>
      </c>
      <c r="Y138" s="143">
        <v>0</v>
      </c>
      <c r="Z138" s="142">
        <v>0</v>
      </c>
      <c r="AA138" s="143">
        <v>0</v>
      </c>
      <c r="AB138" s="142">
        <v>0</v>
      </c>
      <c r="AC138" s="143">
        <v>0</v>
      </c>
      <c r="AD138" s="142">
        <v>0</v>
      </c>
      <c r="AE138" s="143">
        <v>0</v>
      </c>
      <c r="AF138" s="142">
        <v>0</v>
      </c>
      <c r="AG138" s="143">
        <v>0</v>
      </c>
      <c r="AH138" s="142">
        <v>0</v>
      </c>
      <c r="AI138" s="143">
        <v>0</v>
      </c>
      <c r="AJ138" s="142">
        <v>0</v>
      </c>
      <c r="AK138" s="143">
        <v>0</v>
      </c>
      <c r="AL138" s="142">
        <v>0</v>
      </c>
      <c r="AM138" s="143">
        <v>0</v>
      </c>
      <c r="AN138" s="142">
        <v>0</v>
      </c>
      <c r="AO138" s="143">
        <v>0</v>
      </c>
      <c r="AP138" s="142">
        <v>0</v>
      </c>
      <c r="AQ138" s="143">
        <v>0</v>
      </c>
      <c r="AR138" s="151">
        <f t="shared" ref="AR138:AS140" si="50">IF(B138&lt;&gt;"-",SUM(B138,D138,F138,H138,J138,L138,N138,P138,R138,T138,V138,X138,Z138,AB138,AD138,AF138,AH138,AJ138,AL138,AN138,AP138),"-")</f>
        <v>0</v>
      </c>
      <c r="AS138" s="155">
        <f t="shared" si="50"/>
        <v>0</v>
      </c>
    </row>
    <row r="139" spans="1:45" ht="15.95" hidden="1" customHeight="1" outlineLevel="2" x14ac:dyDescent="0.15">
      <c r="A139" s="307" t="s">
        <v>212</v>
      </c>
      <c r="B139" s="142">
        <v>0</v>
      </c>
      <c r="C139" s="143">
        <v>0</v>
      </c>
      <c r="D139" s="142">
        <v>0</v>
      </c>
      <c r="E139" s="143">
        <v>0</v>
      </c>
      <c r="F139" s="142">
        <v>0</v>
      </c>
      <c r="G139" s="143">
        <v>0</v>
      </c>
      <c r="H139" s="142">
        <v>0</v>
      </c>
      <c r="I139" s="143">
        <v>0</v>
      </c>
      <c r="J139" s="142">
        <v>0</v>
      </c>
      <c r="K139" s="143">
        <v>0</v>
      </c>
      <c r="L139" s="142">
        <v>0</v>
      </c>
      <c r="M139" s="143">
        <v>0</v>
      </c>
      <c r="N139" s="142">
        <v>0</v>
      </c>
      <c r="O139" s="143">
        <v>0</v>
      </c>
      <c r="P139" s="142">
        <v>0</v>
      </c>
      <c r="Q139" s="143">
        <v>0</v>
      </c>
      <c r="R139" s="142">
        <v>0</v>
      </c>
      <c r="S139" s="143">
        <v>0</v>
      </c>
      <c r="T139" s="142">
        <v>0</v>
      </c>
      <c r="U139" s="143">
        <v>0</v>
      </c>
      <c r="V139" s="142">
        <v>0</v>
      </c>
      <c r="W139" s="143">
        <v>0</v>
      </c>
      <c r="X139" s="142">
        <v>0</v>
      </c>
      <c r="Y139" s="143">
        <v>0</v>
      </c>
      <c r="Z139" s="142">
        <v>0</v>
      </c>
      <c r="AA139" s="143">
        <v>0</v>
      </c>
      <c r="AB139" s="142">
        <v>0</v>
      </c>
      <c r="AC139" s="143">
        <v>0</v>
      </c>
      <c r="AD139" s="142">
        <v>0</v>
      </c>
      <c r="AE139" s="143">
        <v>0</v>
      </c>
      <c r="AF139" s="142">
        <v>0</v>
      </c>
      <c r="AG139" s="143">
        <v>0</v>
      </c>
      <c r="AH139" s="142">
        <v>0</v>
      </c>
      <c r="AI139" s="143">
        <v>0</v>
      </c>
      <c r="AJ139" s="142">
        <v>0</v>
      </c>
      <c r="AK139" s="143">
        <v>0</v>
      </c>
      <c r="AL139" s="142">
        <v>0</v>
      </c>
      <c r="AM139" s="143">
        <v>0</v>
      </c>
      <c r="AN139" s="142">
        <v>0</v>
      </c>
      <c r="AO139" s="143">
        <v>0</v>
      </c>
      <c r="AP139" s="142">
        <v>0</v>
      </c>
      <c r="AQ139" s="143">
        <v>0</v>
      </c>
      <c r="AR139" s="151">
        <f t="shared" si="50"/>
        <v>0</v>
      </c>
      <c r="AS139" s="155">
        <f t="shared" si="50"/>
        <v>0</v>
      </c>
    </row>
    <row r="140" spans="1:45" ht="15.95" hidden="1" customHeight="1" outlineLevel="2" x14ac:dyDescent="0.15">
      <c r="A140" s="307" t="s">
        <v>213</v>
      </c>
      <c r="B140" s="142">
        <v>0</v>
      </c>
      <c r="C140" s="143">
        <v>0</v>
      </c>
      <c r="D140" s="142">
        <v>0</v>
      </c>
      <c r="E140" s="143">
        <v>0</v>
      </c>
      <c r="F140" s="142">
        <v>0</v>
      </c>
      <c r="G140" s="143">
        <v>0</v>
      </c>
      <c r="H140" s="142">
        <v>0</v>
      </c>
      <c r="I140" s="143">
        <v>0</v>
      </c>
      <c r="J140" s="142">
        <v>0</v>
      </c>
      <c r="K140" s="143">
        <v>0</v>
      </c>
      <c r="L140" s="142">
        <v>0</v>
      </c>
      <c r="M140" s="143">
        <v>0</v>
      </c>
      <c r="N140" s="142">
        <v>0</v>
      </c>
      <c r="O140" s="143">
        <v>0</v>
      </c>
      <c r="P140" s="142">
        <v>0</v>
      </c>
      <c r="Q140" s="143">
        <v>0</v>
      </c>
      <c r="R140" s="142">
        <v>0</v>
      </c>
      <c r="S140" s="143">
        <v>0</v>
      </c>
      <c r="T140" s="142">
        <v>0</v>
      </c>
      <c r="U140" s="143">
        <v>0</v>
      </c>
      <c r="V140" s="142">
        <v>0</v>
      </c>
      <c r="W140" s="143">
        <v>0</v>
      </c>
      <c r="X140" s="142">
        <v>0</v>
      </c>
      <c r="Y140" s="143">
        <v>0</v>
      </c>
      <c r="Z140" s="142">
        <v>0</v>
      </c>
      <c r="AA140" s="143">
        <v>0</v>
      </c>
      <c r="AB140" s="142">
        <v>0</v>
      </c>
      <c r="AC140" s="143">
        <v>0</v>
      </c>
      <c r="AD140" s="142">
        <v>0</v>
      </c>
      <c r="AE140" s="143">
        <v>0</v>
      </c>
      <c r="AF140" s="142">
        <v>0</v>
      </c>
      <c r="AG140" s="143">
        <v>0</v>
      </c>
      <c r="AH140" s="142">
        <v>0</v>
      </c>
      <c r="AI140" s="143">
        <v>0</v>
      </c>
      <c r="AJ140" s="142">
        <v>0</v>
      </c>
      <c r="AK140" s="143">
        <v>0</v>
      </c>
      <c r="AL140" s="142">
        <v>0</v>
      </c>
      <c r="AM140" s="143">
        <v>0</v>
      </c>
      <c r="AN140" s="142">
        <v>0</v>
      </c>
      <c r="AO140" s="143">
        <v>0</v>
      </c>
      <c r="AP140" s="142">
        <v>0</v>
      </c>
      <c r="AQ140" s="143">
        <v>0</v>
      </c>
      <c r="AR140" s="151">
        <f t="shared" si="50"/>
        <v>0</v>
      </c>
      <c r="AS140" s="155">
        <f t="shared" si="50"/>
        <v>0</v>
      </c>
    </row>
    <row r="141" spans="1:45" ht="15.95" customHeight="1" outlineLevel="1" collapsed="1" x14ac:dyDescent="0.15">
      <c r="A141" s="308" t="s">
        <v>214</v>
      </c>
      <c r="B141" s="144">
        <f t="shared" ref="B141:AS141" si="51">IF(B138&lt;&gt;"-",SUM(B138:B140),"-")</f>
        <v>0</v>
      </c>
      <c r="C141" s="147">
        <f t="shared" si="51"/>
        <v>0</v>
      </c>
      <c r="D141" s="144">
        <f t="shared" si="51"/>
        <v>0</v>
      </c>
      <c r="E141" s="147">
        <f t="shared" si="51"/>
        <v>0</v>
      </c>
      <c r="F141" s="144">
        <f t="shared" si="51"/>
        <v>0</v>
      </c>
      <c r="G141" s="147">
        <f t="shared" si="51"/>
        <v>0</v>
      </c>
      <c r="H141" s="144">
        <f t="shared" si="51"/>
        <v>0</v>
      </c>
      <c r="I141" s="147">
        <f t="shared" si="51"/>
        <v>0</v>
      </c>
      <c r="J141" s="144">
        <f t="shared" si="51"/>
        <v>0</v>
      </c>
      <c r="K141" s="147">
        <f t="shared" si="51"/>
        <v>0</v>
      </c>
      <c r="L141" s="144">
        <f t="shared" si="51"/>
        <v>0</v>
      </c>
      <c r="M141" s="147">
        <f t="shared" si="51"/>
        <v>0</v>
      </c>
      <c r="N141" s="144">
        <f t="shared" si="51"/>
        <v>0</v>
      </c>
      <c r="O141" s="147">
        <f t="shared" si="51"/>
        <v>0</v>
      </c>
      <c r="P141" s="144">
        <f t="shared" si="51"/>
        <v>0</v>
      </c>
      <c r="Q141" s="147">
        <f t="shared" si="51"/>
        <v>0</v>
      </c>
      <c r="R141" s="144">
        <f t="shared" si="51"/>
        <v>0</v>
      </c>
      <c r="S141" s="147">
        <f t="shared" si="51"/>
        <v>0</v>
      </c>
      <c r="T141" s="144">
        <f t="shared" si="51"/>
        <v>0</v>
      </c>
      <c r="U141" s="147">
        <f t="shared" si="51"/>
        <v>0</v>
      </c>
      <c r="V141" s="144">
        <f t="shared" si="51"/>
        <v>0</v>
      </c>
      <c r="W141" s="147">
        <f t="shared" si="51"/>
        <v>0</v>
      </c>
      <c r="X141" s="144">
        <f t="shared" si="51"/>
        <v>0</v>
      </c>
      <c r="Y141" s="147">
        <f t="shared" si="51"/>
        <v>0</v>
      </c>
      <c r="Z141" s="144">
        <f t="shared" si="51"/>
        <v>0</v>
      </c>
      <c r="AA141" s="147">
        <f t="shared" si="51"/>
        <v>0</v>
      </c>
      <c r="AB141" s="144">
        <f t="shared" si="51"/>
        <v>0</v>
      </c>
      <c r="AC141" s="147">
        <f t="shared" si="51"/>
        <v>0</v>
      </c>
      <c r="AD141" s="144">
        <f t="shared" si="51"/>
        <v>0</v>
      </c>
      <c r="AE141" s="147">
        <f t="shared" si="51"/>
        <v>0</v>
      </c>
      <c r="AF141" s="144">
        <f t="shared" si="51"/>
        <v>0</v>
      </c>
      <c r="AG141" s="147">
        <f t="shared" si="51"/>
        <v>0</v>
      </c>
      <c r="AH141" s="144">
        <f t="shared" si="51"/>
        <v>0</v>
      </c>
      <c r="AI141" s="147">
        <f t="shared" si="51"/>
        <v>0</v>
      </c>
      <c r="AJ141" s="144">
        <f t="shared" si="51"/>
        <v>0</v>
      </c>
      <c r="AK141" s="147">
        <f t="shared" si="51"/>
        <v>0</v>
      </c>
      <c r="AL141" s="144">
        <f t="shared" si="51"/>
        <v>0</v>
      </c>
      <c r="AM141" s="147">
        <f t="shared" si="51"/>
        <v>0</v>
      </c>
      <c r="AN141" s="144">
        <f t="shared" si="51"/>
        <v>0</v>
      </c>
      <c r="AO141" s="147">
        <f t="shared" si="51"/>
        <v>0</v>
      </c>
      <c r="AP141" s="144">
        <f t="shared" si="51"/>
        <v>0</v>
      </c>
      <c r="AQ141" s="147">
        <f t="shared" si="51"/>
        <v>0</v>
      </c>
      <c r="AR141" s="152">
        <f t="shared" si="51"/>
        <v>0</v>
      </c>
      <c r="AS141" s="156">
        <f t="shared" si="51"/>
        <v>0</v>
      </c>
    </row>
    <row r="142" spans="1:45" ht="15.95" hidden="1" customHeight="1" outlineLevel="2" x14ac:dyDescent="0.15">
      <c r="A142" s="307" t="s">
        <v>215</v>
      </c>
      <c r="B142" s="142">
        <v>15</v>
      </c>
      <c r="C142" s="143">
        <v>0</v>
      </c>
      <c r="D142" s="142">
        <v>1</v>
      </c>
      <c r="E142" s="143">
        <v>0</v>
      </c>
      <c r="F142" s="142">
        <v>2</v>
      </c>
      <c r="G142" s="143">
        <v>0</v>
      </c>
      <c r="H142" s="142">
        <v>0</v>
      </c>
      <c r="I142" s="143">
        <v>0</v>
      </c>
      <c r="J142" s="142">
        <v>1</v>
      </c>
      <c r="K142" s="143">
        <v>0</v>
      </c>
      <c r="L142" s="142">
        <v>0</v>
      </c>
      <c r="M142" s="143">
        <v>0</v>
      </c>
      <c r="N142" s="142">
        <v>4</v>
      </c>
      <c r="O142" s="143">
        <v>0</v>
      </c>
      <c r="P142" s="142">
        <v>1</v>
      </c>
      <c r="Q142" s="143">
        <v>0</v>
      </c>
      <c r="R142" s="142">
        <v>0</v>
      </c>
      <c r="S142" s="143">
        <v>0</v>
      </c>
      <c r="T142" s="142">
        <v>0</v>
      </c>
      <c r="U142" s="143">
        <v>0</v>
      </c>
      <c r="V142" s="142">
        <v>0</v>
      </c>
      <c r="W142" s="143">
        <v>0</v>
      </c>
      <c r="X142" s="142">
        <v>0</v>
      </c>
      <c r="Y142" s="143">
        <v>0</v>
      </c>
      <c r="Z142" s="142">
        <v>0</v>
      </c>
      <c r="AA142" s="143">
        <v>0</v>
      </c>
      <c r="AB142" s="142">
        <v>0</v>
      </c>
      <c r="AC142" s="143">
        <v>0</v>
      </c>
      <c r="AD142" s="142">
        <v>0</v>
      </c>
      <c r="AE142" s="143">
        <v>0</v>
      </c>
      <c r="AF142" s="142">
        <v>0</v>
      </c>
      <c r="AG142" s="143">
        <v>0</v>
      </c>
      <c r="AH142" s="142">
        <v>2</v>
      </c>
      <c r="AI142" s="143">
        <v>0</v>
      </c>
      <c r="AJ142" s="142">
        <v>0</v>
      </c>
      <c r="AK142" s="143">
        <v>0</v>
      </c>
      <c r="AL142" s="142">
        <v>6</v>
      </c>
      <c r="AM142" s="143">
        <v>0</v>
      </c>
      <c r="AN142" s="142">
        <v>1</v>
      </c>
      <c r="AO142" s="143">
        <v>1</v>
      </c>
      <c r="AP142" s="142">
        <v>0</v>
      </c>
      <c r="AQ142" s="143">
        <v>0</v>
      </c>
      <c r="AR142" s="151">
        <f t="shared" ref="AR142:AS145" si="52">IF(B142&lt;&gt;"-",SUM(B142,D142,F142,H142,J142,L142,N142,P142,R142,T142,V142,X142,Z142,AB142,AD142,AF142,AH142,AJ142,AL142,AN142,AP142),"-")</f>
        <v>33</v>
      </c>
      <c r="AS142" s="155">
        <f t="shared" si="52"/>
        <v>1</v>
      </c>
    </row>
    <row r="143" spans="1:45" ht="15.95" hidden="1" customHeight="1" outlineLevel="2" x14ac:dyDescent="0.15">
      <c r="A143" s="307" t="s">
        <v>216</v>
      </c>
      <c r="B143" s="142">
        <v>0</v>
      </c>
      <c r="C143" s="143">
        <v>0</v>
      </c>
      <c r="D143" s="142">
        <v>0</v>
      </c>
      <c r="E143" s="143">
        <v>0</v>
      </c>
      <c r="F143" s="142">
        <v>0</v>
      </c>
      <c r="G143" s="143">
        <v>0</v>
      </c>
      <c r="H143" s="142">
        <v>0</v>
      </c>
      <c r="I143" s="143">
        <v>0</v>
      </c>
      <c r="J143" s="142">
        <v>0</v>
      </c>
      <c r="K143" s="143">
        <v>0</v>
      </c>
      <c r="L143" s="142">
        <v>0</v>
      </c>
      <c r="M143" s="143">
        <v>0</v>
      </c>
      <c r="N143" s="142">
        <v>0</v>
      </c>
      <c r="O143" s="143">
        <v>0</v>
      </c>
      <c r="P143" s="142">
        <v>0</v>
      </c>
      <c r="Q143" s="143">
        <v>0</v>
      </c>
      <c r="R143" s="142">
        <v>0</v>
      </c>
      <c r="S143" s="143">
        <v>0</v>
      </c>
      <c r="T143" s="142">
        <v>0</v>
      </c>
      <c r="U143" s="143">
        <v>0</v>
      </c>
      <c r="V143" s="142">
        <v>0</v>
      </c>
      <c r="W143" s="143">
        <v>0</v>
      </c>
      <c r="X143" s="142">
        <v>0</v>
      </c>
      <c r="Y143" s="143">
        <v>0</v>
      </c>
      <c r="Z143" s="142">
        <v>0</v>
      </c>
      <c r="AA143" s="143">
        <v>0</v>
      </c>
      <c r="AB143" s="142">
        <v>0</v>
      </c>
      <c r="AC143" s="143">
        <v>0</v>
      </c>
      <c r="AD143" s="142">
        <v>0</v>
      </c>
      <c r="AE143" s="143">
        <v>0</v>
      </c>
      <c r="AF143" s="142">
        <v>0</v>
      </c>
      <c r="AG143" s="143">
        <v>0</v>
      </c>
      <c r="AH143" s="142">
        <v>0</v>
      </c>
      <c r="AI143" s="143">
        <v>0</v>
      </c>
      <c r="AJ143" s="142">
        <v>0</v>
      </c>
      <c r="AK143" s="143">
        <v>0</v>
      </c>
      <c r="AL143" s="142">
        <v>0</v>
      </c>
      <c r="AM143" s="143">
        <v>0</v>
      </c>
      <c r="AN143" s="142">
        <v>0</v>
      </c>
      <c r="AO143" s="143">
        <v>0</v>
      </c>
      <c r="AP143" s="142">
        <v>0</v>
      </c>
      <c r="AQ143" s="143">
        <v>0</v>
      </c>
      <c r="AR143" s="151">
        <f t="shared" si="52"/>
        <v>0</v>
      </c>
      <c r="AS143" s="155">
        <f t="shared" si="52"/>
        <v>0</v>
      </c>
    </row>
    <row r="144" spans="1:45" ht="15.95" hidden="1" customHeight="1" outlineLevel="2" x14ac:dyDescent="0.15">
      <c r="A144" s="307" t="s">
        <v>217</v>
      </c>
      <c r="B144" s="142">
        <v>0</v>
      </c>
      <c r="C144" s="143">
        <v>0</v>
      </c>
      <c r="D144" s="142">
        <v>0</v>
      </c>
      <c r="E144" s="143">
        <v>0</v>
      </c>
      <c r="F144" s="142">
        <v>0</v>
      </c>
      <c r="G144" s="143">
        <v>0</v>
      </c>
      <c r="H144" s="142">
        <v>0</v>
      </c>
      <c r="I144" s="143">
        <v>0</v>
      </c>
      <c r="J144" s="142">
        <v>0</v>
      </c>
      <c r="K144" s="143">
        <v>0</v>
      </c>
      <c r="L144" s="142">
        <v>0</v>
      </c>
      <c r="M144" s="143">
        <v>0</v>
      </c>
      <c r="N144" s="142">
        <v>0</v>
      </c>
      <c r="O144" s="143">
        <v>0</v>
      </c>
      <c r="P144" s="142">
        <v>0</v>
      </c>
      <c r="Q144" s="143">
        <v>0</v>
      </c>
      <c r="R144" s="142">
        <v>0</v>
      </c>
      <c r="S144" s="143">
        <v>0</v>
      </c>
      <c r="T144" s="142">
        <v>0</v>
      </c>
      <c r="U144" s="143">
        <v>0</v>
      </c>
      <c r="V144" s="142">
        <v>0</v>
      </c>
      <c r="W144" s="143">
        <v>0</v>
      </c>
      <c r="X144" s="142">
        <v>0</v>
      </c>
      <c r="Y144" s="143">
        <v>0</v>
      </c>
      <c r="Z144" s="142">
        <v>0</v>
      </c>
      <c r="AA144" s="143">
        <v>0</v>
      </c>
      <c r="AB144" s="142">
        <v>0</v>
      </c>
      <c r="AC144" s="143">
        <v>0</v>
      </c>
      <c r="AD144" s="142">
        <v>0</v>
      </c>
      <c r="AE144" s="143">
        <v>0</v>
      </c>
      <c r="AF144" s="142">
        <v>0</v>
      </c>
      <c r="AG144" s="143">
        <v>0</v>
      </c>
      <c r="AH144" s="142">
        <v>0</v>
      </c>
      <c r="AI144" s="143">
        <v>0</v>
      </c>
      <c r="AJ144" s="142">
        <v>0</v>
      </c>
      <c r="AK144" s="143">
        <v>0</v>
      </c>
      <c r="AL144" s="142">
        <v>0</v>
      </c>
      <c r="AM144" s="143">
        <v>0</v>
      </c>
      <c r="AN144" s="142">
        <v>0</v>
      </c>
      <c r="AO144" s="143">
        <v>0</v>
      </c>
      <c r="AP144" s="142">
        <v>0</v>
      </c>
      <c r="AQ144" s="143">
        <v>0</v>
      </c>
      <c r="AR144" s="151">
        <f t="shared" si="52"/>
        <v>0</v>
      </c>
      <c r="AS144" s="155">
        <f t="shared" si="52"/>
        <v>0</v>
      </c>
    </row>
    <row r="145" spans="1:45" ht="15.95" hidden="1" customHeight="1" outlineLevel="2" x14ac:dyDescent="0.15">
      <c r="A145" s="307" t="s">
        <v>218</v>
      </c>
      <c r="B145" s="142">
        <v>0</v>
      </c>
      <c r="C145" s="143">
        <v>0</v>
      </c>
      <c r="D145" s="142">
        <v>0</v>
      </c>
      <c r="E145" s="143">
        <v>0</v>
      </c>
      <c r="F145" s="142">
        <v>0</v>
      </c>
      <c r="G145" s="143">
        <v>0</v>
      </c>
      <c r="H145" s="142">
        <v>0</v>
      </c>
      <c r="I145" s="143">
        <v>0</v>
      </c>
      <c r="J145" s="142">
        <v>0</v>
      </c>
      <c r="K145" s="143">
        <v>0</v>
      </c>
      <c r="L145" s="142">
        <v>0</v>
      </c>
      <c r="M145" s="143">
        <v>0</v>
      </c>
      <c r="N145" s="142">
        <v>0</v>
      </c>
      <c r="O145" s="143">
        <v>0</v>
      </c>
      <c r="P145" s="142">
        <v>0</v>
      </c>
      <c r="Q145" s="143">
        <v>0</v>
      </c>
      <c r="R145" s="142">
        <v>0</v>
      </c>
      <c r="S145" s="143">
        <v>0</v>
      </c>
      <c r="T145" s="142">
        <v>0</v>
      </c>
      <c r="U145" s="143">
        <v>0</v>
      </c>
      <c r="V145" s="142">
        <v>0</v>
      </c>
      <c r="W145" s="143">
        <v>0</v>
      </c>
      <c r="X145" s="142">
        <v>0</v>
      </c>
      <c r="Y145" s="143">
        <v>0</v>
      </c>
      <c r="Z145" s="142">
        <v>0</v>
      </c>
      <c r="AA145" s="143">
        <v>0</v>
      </c>
      <c r="AB145" s="142">
        <v>0</v>
      </c>
      <c r="AC145" s="143">
        <v>0</v>
      </c>
      <c r="AD145" s="142">
        <v>0</v>
      </c>
      <c r="AE145" s="143">
        <v>0</v>
      </c>
      <c r="AF145" s="142">
        <v>0</v>
      </c>
      <c r="AG145" s="143">
        <v>0</v>
      </c>
      <c r="AH145" s="142">
        <v>0</v>
      </c>
      <c r="AI145" s="143">
        <v>0</v>
      </c>
      <c r="AJ145" s="142">
        <v>0</v>
      </c>
      <c r="AK145" s="143">
        <v>0</v>
      </c>
      <c r="AL145" s="142">
        <v>0</v>
      </c>
      <c r="AM145" s="143">
        <v>0</v>
      </c>
      <c r="AN145" s="142">
        <v>0</v>
      </c>
      <c r="AO145" s="143">
        <v>0</v>
      </c>
      <c r="AP145" s="142">
        <v>0</v>
      </c>
      <c r="AQ145" s="143">
        <v>0</v>
      </c>
      <c r="AR145" s="151">
        <f t="shared" si="52"/>
        <v>0</v>
      </c>
      <c r="AS145" s="155">
        <f t="shared" si="52"/>
        <v>0</v>
      </c>
    </row>
    <row r="146" spans="1:45" ht="15.95" customHeight="1" outlineLevel="1" collapsed="1" x14ac:dyDescent="0.15">
      <c r="A146" s="308" t="s">
        <v>219</v>
      </c>
      <c r="B146" s="144">
        <f>IF(B142&lt;&gt;"-",SUM(B142:B145),"-")</f>
        <v>15</v>
      </c>
      <c r="C146" s="147">
        <f t="shared" ref="C146:AS146" si="53">IF(C142&lt;&gt;"-",SUM(C142:C145),"-")</f>
        <v>0</v>
      </c>
      <c r="D146" s="144">
        <f t="shared" si="53"/>
        <v>1</v>
      </c>
      <c r="E146" s="147">
        <f t="shared" si="53"/>
        <v>0</v>
      </c>
      <c r="F146" s="144">
        <f t="shared" si="53"/>
        <v>2</v>
      </c>
      <c r="G146" s="147">
        <f t="shared" si="53"/>
        <v>0</v>
      </c>
      <c r="H146" s="144">
        <f t="shared" si="53"/>
        <v>0</v>
      </c>
      <c r="I146" s="147">
        <f t="shared" si="53"/>
        <v>0</v>
      </c>
      <c r="J146" s="144">
        <f t="shared" si="53"/>
        <v>1</v>
      </c>
      <c r="K146" s="147">
        <f t="shared" si="53"/>
        <v>0</v>
      </c>
      <c r="L146" s="144">
        <f t="shared" si="53"/>
        <v>0</v>
      </c>
      <c r="M146" s="147">
        <f t="shared" si="53"/>
        <v>0</v>
      </c>
      <c r="N146" s="144">
        <f t="shared" si="53"/>
        <v>4</v>
      </c>
      <c r="O146" s="147">
        <f t="shared" si="53"/>
        <v>0</v>
      </c>
      <c r="P146" s="144">
        <f t="shared" si="53"/>
        <v>1</v>
      </c>
      <c r="Q146" s="147">
        <f t="shared" si="53"/>
        <v>0</v>
      </c>
      <c r="R146" s="144">
        <f t="shared" si="53"/>
        <v>0</v>
      </c>
      <c r="S146" s="147">
        <f t="shared" si="53"/>
        <v>0</v>
      </c>
      <c r="T146" s="144">
        <f t="shared" si="53"/>
        <v>0</v>
      </c>
      <c r="U146" s="147">
        <f t="shared" si="53"/>
        <v>0</v>
      </c>
      <c r="V146" s="144">
        <f t="shared" si="53"/>
        <v>0</v>
      </c>
      <c r="W146" s="147">
        <f t="shared" si="53"/>
        <v>0</v>
      </c>
      <c r="X146" s="144">
        <f t="shared" si="53"/>
        <v>0</v>
      </c>
      <c r="Y146" s="147">
        <f t="shared" si="53"/>
        <v>0</v>
      </c>
      <c r="Z146" s="144">
        <f t="shared" si="53"/>
        <v>0</v>
      </c>
      <c r="AA146" s="147">
        <f t="shared" si="53"/>
        <v>0</v>
      </c>
      <c r="AB146" s="144">
        <f t="shared" si="53"/>
        <v>0</v>
      </c>
      <c r="AC146" s="147">
        <f t="shared" si="53"/>
        <v>0</v>
      </c>
      <c r="AD146" s="144">
        <f t="shared" si="53"/>
        <v>0</v>
      </c>
      <c r="AE146" s="147">
        <f t="shared" si="53"/>
        <v>0</v>
      </c>
      <c r="AF146" s="144">
        <f t="shared" si="53"/>
        <v>0</v>
      </c>
      <c r="AG146" s="147">
        <f t="shared" si="53"/>
        <v>0</v>
      </c>
      <c r="AH146" s="144">
        <f t="shared" si="53"/>
        <v>2</v>
      </c>
      <c r="AI146" s="147">
        <f t="shared" si="53"/>
        <v>0</v>
      </c>
      <c r="AJ146" s="144">
        <f t="shared" si="53"/>
        <v>0</v>
      </c>
      <c r="AK146" s="147">
        <f t="shared" si="53"/>
        <v>0</v>
      </c>
      <c r="AL146" s="144">
        <f t="shared" si="53"/>
        <v>6</v>
      </c>
      <c r="AM146" s="147">
        <f t="shared" si="53"/>
        <v>0</v>
      </c>
      <c r="AN146" s="144">
        <f t="shared" si="53"/>
        <v>1</v>
      </c>
      <c r="AO146" s="147">
        <f t="shared" si="53"/>
        <v>1</v>
      </c>
      <c r="AP146" s="144">
        <f t="shared" si="53"/>
        <v>0</v>
      </c>
      <c r="AQ146" s="147">
        <f t="shared" si="53"/>
        <v>0</v>
      </c>
      <c r="AR146" s="152">
        <f t="shared" si="53"/>
        <v>33</v>
      </c>
      <c r="AS146" s="156">
        <f t="shared" si="53"/>
        <v>1</v>
      </c>
    </row>
    <row r="147" spans="1:45" ht="15.95" hidden="1" customHeight="1" outlineLevel="2" x14ac:dyDescent="0.15">
      <c r="A147" s="307" t="s">
        <v>220</v>
      </c>
      <c r="B147" s="142">
        <v>0</v>
      </c>
      <c r="C147" s="143">
        <v>0</v>
      </c>
      <c r="D147" s="142">
        <v>0</v>
      </c>
      <c r="E147" s="143">
        <v>0</v>
      </c>
      <c r="F147" s="142">
        <v>0</v>
      </c>
      <c r="G147" s="143">
        <v>0</v>
      </c>
      <c r="H147" s="142">
        <v>0</v>
      </c>
      <c r="I147" s="143">
        <v>0</v>
      </c>
      <c r="J147" s="142">
        <v>0</v>
      </c>
      <c r="K147" s="143">
        <v>0</v>
      </c>
      <c r="L147" s="142">
        <v>0</v>
      </c>
      <c r="M147" s="143">
        <v>0</v>
      </c>
      <c r="N147" s="142">
        <v>0</v>
      </c>
      <c r="O147" s="143">
        <v>0</v>
      </c>
      <c r="P147" s="142">
        <v>0</v>
      </c>
      <c r="Q147" s="143">
        <v>0</v>
      </c>
      <c r="R147" s="142">
        <v>0</v>
      </c>
      <c r="S147" s="143">
        <v>0</v>
      </c>
      <c r="T147" s="142">
        <v>0</v>
      </c>
      <c r="U147" s="143">
        <v>0</v>
      </c>
      <c r="V147" s="142">
        <v>0</v>
      </c>
      <c r="W147" s="143">
        <v>0</v>
      </c>
      <c r="X147" s="142">
        <v>0</v>
      </c>
      <c r="Y147" s="143">
        <v>0</v>
      </c>
      <c r="Z147" s="142">
        <v>0</v>
      </c>
      <c r="AA147" s="143">
        <v>0</v>
      </c>
      <c r="AB147" s="142">
        <v>0</v>
      </c>
      <c r="AC147" s="143">
        <v>0</v>
      </c>
      <c r="AD147" s="142">
        <v>0</v>
      </c>
      <c r="AE147" s="143">
        <v>0</v>
      </c>
      <c r="AF147" s="142">
        <v>0</v>
      </c>
      <c r="AG147" s="143">
        <v>0</v>
      </c>
      <c r="AH147" s="142">
        <v>0</v>
      </c>
      <c r="AI147" s="143">
        <v>0</v>
      </c>
      <c r="AJ147" s="142">
        <v>0</v>
      </c>
      <c r="AK147" s="143">
        <v>0</v>
      </c>
      <c r="AL147" s="142">
        <v>0</v>
      </c>
      <c r="AM147" s="143">
        <v>0</v>
      </c>
      <c r="AN147" s="142">
        <v>0</v>
      </c>
      <c r="AO147" s="143">
        <v>0</v>
      </c>
      <c r="AP147" s="142">
        <v>0</v>
      </c>
      <c r="AQ147" s="143">
        <v>0</v>
      </c>
      <c r="AR147" s="151">
        <f>IF(B147&lt;&gt;"-",SUM(B147,D147,F147,H147,J147,L147,N147,P147,R147,T147,V147,X147,Z147,AB147,AD147,AF147,AH147,AJ147,AL147,AN147,AP147),"-")</f>
        <v>0</v>
      </c>
      <c r="AS147" s="155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 x14ac:dyDescent="0.15">
      <c r="A148" s="308" t="s">
        <v>221</v>
      </c>
      <c r="B148" s="144">
        <f>IF(B147&lt;&gt;"-",SUM(B147),"-")</f>
        <v>0</v>
      </c>
      <c r="C148" s="147">
        <f t="shared" ref="C148:AS148" si="54">IF(C147&lt;&gt;"-",SUM(C147),"-")</f>
        <v>0</v>
      </c>
      <c r="D148" s="144">
        <f t="shared" si="54"/>
        <v>0</v>
      </c>
      <c r="E148" s="147">
        <f t="shared" si="54"/>
        <v>0</v>
      </c>
      <c r="F148" s="144">
        <f t="shared" si="54"/>
        <v>0</v>
      </c>
      <c r="G148" s="147">
        <f t="shared" si="54"/>
        <v>0</v>
      </c>
      <c r="H148" s="144">
        <f t="shared" si="54"/>
        <v>0</v>
      </c>
      <c r="I148" s="147">
        <f t="shared" si="54"/>
        <v>0</v>
      </c>
      <c r="J148" s="144">
        <f t="shared" si="54"/>
        <v>0</v>
      </c>
      <c r="K148" s="147">
        <f t="shared" si="54"/>
        <v>0</v>
      </c>
      <c r="L148" s="144">
        <f t="shared" si="54"/>
        <v>0</v>
      </c>
      <c r="M148" s="147">
        <f t="shared" si="54"/>
        <v>0</v>
      </c>
      <c r="N148" s="144">
        <f t="shared" si="54"/>
        <v>0</v>
      </c>
      <c r="O148" s="147">
        <f t="shared" si="54"/>
        <v>0</v>
      </c>
      <c r="P148" s="144">
        <f t="shared" si="54"/>
        <v>0</v>
      </c>
      <c r="Q148" s="147">
        <f t="shared" si="54"/>
        <v>0</v>
      </c>
      <c r="R148" s="144">
        <f t="shared" si="54"/>
        <v>0</v>
      </c>
      <c r="S148" s="147">
        <f t="shared" si="54"/>
        <v>0</v>
      </c>
      <c r="T148" s="144">
        <f t="shared" si="54"/>
        <v>0</v>
      </c>
      <c r="U148" s="147">
        <f t="shared" si="54"/>
        <v>0</v>
      </c>
      <c r="V148" s="144">
        <f t="shared" si="54"/>
        <v>0</v>
      </c>
      <c r="W148" s="147">
        <f t="shared" si="54"/>
        <v>0</v>
      </c>
      <c r="X148" s="144">
        <f t="shared" si="54"/>
        <v>0</v>
      </c>
      <c r="Y148" s="147">
        <f t="shared" si="54"/>
        <v>0</v>
      </c>
      <c r="Z148" s="144">
        <f t="shared" si="54"/>
        <v>0</v>
      </c>
      <c r="AA148" s="147">
        <f t="shared" si="54"/>
        <v>0</v>
      </c>
      <c r="AB148" s="144">
        <f t="shared" si="54"/>
        <v>0</v>
      </c>
      <c r="AC148" s="147">
        <f t="shared" si="54"/>
        <v>0</v>
      </c>
      <c r="AD148" s="144">
        <f t="shared" si="54"/>
        <v>0</v>
      </c>
      <c r="AE148" s="147">
        <f t="shared" si="54"/>
        <v>0</v>
      </c>
      <c r="AF148" s="144">
        <f t="shared" si="54"/>
        <v>0</v>
      </c>
      <c r="AG148" s="147">
        <f t="shared" si="54"/>
        <v>0</v>
      </c>
      <c r="AH148" s="144">
        <f t="shared" si="54"/>
        <v>0</v>
      </c>
      <c r="AI148" s="147">
        <f t="shared" si="54"/>
        <v>0</v>
      </c>
      <c r="AJ148" s="144">
        <f t="shared" si="54"/>
        <v>0</v>
      </c>
      <c r="AK148" s="147">
        <f t="shared" si="54"/>
        <v>0</v>
      </c>
      <c r="AL148" s="144">
        <f t="shared" si="54"/>
        <v>0</v>
      </c>
      <c r="AM148" s="147">
        <f t="shared" si="54"/>
        <v>0</v>
      </c>
      <c r="AN148" s="144">
        <f t="shared" si="54"/>
        <v>0</v>
      </c>
      <c r="AO148" s="147">
        <f t="shared" si="54"/>
        <v>0</v>
      </c>
      <c r="AP148" s="144">
        <f t="shared" si="54"/>
        <v>0</v>
      </c>
      <c r="AQ148" s="147">
        <f t="shared" si="54"/>
        <v>0</v>
      </c>
      <c r="AR148" s="152">
        <f t="shared" si="54"/>
        <v>0</v>
      </c>
      <c r="AS148" s="156">
        <f t="shared" si="54"/>
        <v>0</v>
      </c>
    </row>
    <row r="149" spans="1:45" ht="15.95" customHeight="1" x14ac:dyDescent="0.15">
      <c r="A149" s="309" t="s">
        <v>222</v>
      </c>
      <c r="B149" s="145">
        <f>IF(B148&lt;&gt;"-",SUM(B148,B146,B141,B137),"-")</f>
        <v>15</v>
      </c>
      <c r="C149" s="148">
        <f t="shared" ref="C149:AS149" si="55">IF(C148&lt;&gt;"-",SUM(C148,C146,C141,C137),"-")</f>
        <v>0</v>
      </c>
      <c r="D149" s="145">
        <f t="shared" si="55"/>
        <v>1</v>
      </c>
      <c r="E149" s="148">
        <f t="shared" si="55"/>
        <v>0</v>
      </c>
      <c r="F149" s="145">
        <f t="shared" si="55"/>
        <v>2</v>
      </c>
      <c r="G149" s="148">
        <f t="shared" si="55"/>
        <v>0</v>
      </c>
      <c r="H149" s="145">
        <f t="shared" si="55"/>
        <v>0</v>
      </c>
      <c r="I149" s="148">
        <f t="shared" si="55"/>
        <v>0</v>
      </c>
      <c r="J149" s="145">
        <f t="shared" si="55"/>
        <v>1</v>
      </c>
      <c r="K149" s="148">
        <f t="shared" si="55"/>
        <v>0</v>
      </c>
      <c r="L149" s="145">
        <f t="shared" si="55"/>
        <v>0</v>
      </c>
      <c r="M149" s="148">
        <f t="shared" si="55"/>
        <v>0</v>
      </c>
      <c r="N149" s="145">
        <f t="shared" si="55"/>
        <v>4</v>
      </c>
      <c r="O149" s="148">
        <f t="shared" si="55"/>
        <v>0</v>
      </c>
      <c r="P149" s="145">
        <f t="shared" si="55"/>
        <v>1</v>
      </c>
      <c r="Q149" s="148">
        <f t="shared" si="55"/>
        <v>0</v>
      </c>
      <c r="R149" s="145">
        <f t="shared" si="55"/>
        <v>0</v>
      </c>
      <c r="S149" s="148">
        <f t="shared" si="55"/>
        <v>0</v>
      </c>
      <c r="T149" s="145">
        <f t="shared" si="55"/>
        <v>0</v>
      </c>
      <c r="U149" s="148">
        <f t="shared" si="55"/>
        <v>0</v>
      </c>
      <c r="V149" s="145">
        <f t="shared" si="55"/>
        <v>0</v>
      </c>
      <c r="W149" s="148">
        <f t="shared" si="55"/>
        <v>0</v>
      </c>
      <c r="X149" s="145">
        <f t="shared" si="55"/>
        <v>0</v>
      </c>
      <c r="Y149" s="148">
        <f t="shared" si="55"/>
        <v>0</v>
      </c>
      <c r="Z149" s="145">
        <f t="shared" si="55"/>
        <v>0</v>
      </c>
      <c r="AA149" s="148">
        <f t="shared" si="55"/>
        <v>0</v>
      </c>
      <c r="AB149" s="145">
        <f t="shared" si="55"/>
        <v>0</v>
      </c>
      <c r="AC149" s="148">
        <f t="shared" si="55"/>
        <v>0</v>
      </c>
      <c r="AD149" s="145">
        <f t="shared" si="55"/>
        <v>0</v>
      </c>
      <c r="AE149" s="148">
        <f t="shared" si="55"/>
        <v>0</v>
      </c>
      <c r="AF149" s="145">
        <f t="shared" si="55"/>
        <v>0</v>
      </c>
      <c r="AG149" s="148">
        <f t="shared" si="55"/>
        <v>0</v>
      </c>
      <c r="AH149" s="145">
        <f t="shared" si="55"/>
        <v>2</v>
      </c>
      <c r="AI149" s="148">
        <f t="shared" si="55"/>
        <v>0</v>
      </c>
      <c r="AJ149" s="145">
        <f t="shared" si="55"/>
        <v>0</v>
      </c>
      <c r="AK149" s="148">
        <f t="shared" si="55"/>
        <v>0</v>
      </c>
      <c r="AL149" s="145">
        <f t="shared" si="55"/>
        <v>6</v>
      </c>
      <c r="AM149" s="148">
        <f t="shared" si="55"/>
        <v>0</v>
      </c>
      <c r="AN149" s="145">
        <f t="shared" si="55"/>
        <v>1</v>
      </c>
      <c r="AO149" s="148">
        <f t="shared" si="55"/>
        <v>1</v>
      </c>
      <c r="AP149" s="145">
        <f t="shared" si="55"/>
        <v>0</v>
      </c>
      <c r="AQ149" s="148">
        <f t="shared" si="55"/>
        <v>0</v>
      </c>
      <c r="AR149" s="150">
        <f t="shared" si="55"/>
        <v>33</v>
      </c>
      <c r="AS149" s="154">
        <f t="shared" si="55"/>
        <v>1</v>
      </c>
    </row>
    <row r="150" spans="1:45" ht="15.95" hidden="1" customHeight="1" outlineLevel="2" x14ac:dyDescent="0.15">
      <c r="A150" s="307" t="s">
        <v>223</v>
      </c>
      <c r="B150" s="142">
        <v>1</v>
      </c>
      <c r="C150" s="143">
        <v>0</v>
      </c>
      <c r="D150" s="142">
        <v>2</v>
      </c>
      <c r="E150" s="143">
        <v>0</v>
      </c>
      <c r="F150" s="142">
        <v>0</v>
      </c>
      <c r="G150" s="143">
        <v>0</v>
      </c>
      <c r="H150" s="142">
        <v>0</v>
      </c>
      <c r="I150" s="143">
        <v>0</v>
      </c>
      <c r="J150" s="142">
        <v>0</v>
      </c>
      <c r="K150" s="143">
        <v>0</v>
      </c>
      <c r="L150" s="142">
        <v>0</v>
      </c>
      <c r="M150" s="143">
        <v>0</v>
      </c>
      <c r="N150" s="142">
        <v>1</v>
      </c>
      <c r="O150" s="143">
        <v>0</v>
      </c>
      <c r="P150" s="142">
        <v>0</v>
      </c>
      <c r="Q150" s="143">
        <v>0</v>
      </c>
      <c r="R150" s="142">
        <v>0</v>
      </c>
      <c r="S150" s="143">
        <v>0</v>
      </c>
      <c r="T150" s="142">
        <v>0</v>
      </c>
      <c r="U150" s="143">
        <v>0</v>
      </c>
      <c r="V150" s="142">
        <v>0</v>
      </c>
      <c r="W150" s="143">
        <v>0</v>
      </c>
      <c r="X150" s="142">
        <v>0</v>
      </c>
      <c r="Y150" s="143">
        <v>0</v>
      </c>
      <c r="Z150" s="142">
        <v>0</v>
      </c>
      <c r="AA150" s="143">
        <v>0</v>
      </c>
      <c r="AB150" s="142">
        <v>0</v>
      </c>
      <c r="AC150" s="143">
        <v>0</v>
      </c>
      <c r="AD150" s="142">
        <v>0</v>
      </c>
      <c r="AE150" s="143">
        <v>0</v>
      </c>
      <c r="AF150" s="142">
        <v>0</v>
      </c>
      <c r="AG150" s="143">
        <v>0</v>
      </c>
      <c r="AH150" s="142">
        <v>0</v>
      </c>
      <c r="AI150" s="143">
        <v>0</v>
      </c>
      <c r="AJ150" s="142">
        <v>0</v>
      </c>
      <c r="AK150" s="143">
        <v>0</v>
      </c>
      <c r="AL150" s="142">
        <v>1</v>
      </c>
      <c r="AM150" s="143">
        <v>0</v>
      </c>
      <c r="AN150" s="142">
        <v>0</v>
      </c>
      <c r="AO150" s="143">
        <v>0</v>
      </c>
      <c r="AP150" s="142">
        <v>0</v>
      </c>
      <c r="AQ150" s="143">
        <v>0</v>
      </c>
      <c r="AR150" s="151">
        <f>IF(B150&lt;&gt;"-",SUM(B150,D150,F150,H150,J150,L150,N150,P150,R150,T150,V150,X150,Z150,AB150,AD150,AF150,AH150,AJ150,AL150,AN150,AP150),"-")</f>
        <v>5</v>
      </c>
      <c r="AS150" s="155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 x14ac:dyDescent="0.15">
      <c r="A151" s="308" t="s">
        <v>224</v>
      </c>
      <c r="B151" s="144">
        <f t="shared" ref="B151:AS151" si="56">IF(B150&lt;&gt;"-",SUM(B150),"-")</f>
        <v>1</v>
      </c>
      <c r="C151" s="147">
        <f t="shared" si="56"/>
        <v>0</v>
      </c>
      <c r="D151" s="144">
        <f t="shared" si="56"/>
        <v>2</v>
      </c>
      <c r="E151" s="147">
        <f t="shared" si="56"/>
        <v>0</v>
      </c>
      <c r="F151" s="144">
        <f t="shared" si="56"/>
        <v>0</v>
      </c>
      <c r="G151" s="147">
        <f t="shared" si="56"/>
        <v>0</v>
      </c>
      <c r="H151" s="144">
        <f t="shared" si="56"/>
        <v>0</v>
      </c>
      <c r="I151" s="147">
        <f t="shared" si="56"/>
        <v>0</v>
      </c>
      <c r="J151" s="144">
        <f t="shared" si="56"/>
        <v>0</v>
      </c>
      <c r="K151" s="147">
        <f t="shared" si="56"/>
        <v>0</v>
      </c>
      <c r="L151" s="144">
        <f t="shared" si="56"/>
        <v>0</v>
      </c>
      <c r="M151" s="147">
        <f t="shared" si="56"/>
        <v>0</v>
      </c>
      <c r="N151" s="144">
        <f t="shared" si="56"/>
        <v>1</v>
      </c>
      <c r="O151" s="147">
        <f t="shared" si="56"/>
        <v>0</v>
      </c>
      <c r="P151" s="144">
        <f t="shared" si="56"/>
        <v>0</v>
      </c>
      <c r="Q151" s="147">
        <f t="shared" si="56"/>
        <v>0</v>
      </c>
      <c r="R151" s="144">
        <f t="shared" si="56"/>
        <v>0</v>
      </c>
      <c r="S151" s="147">
        <f t="shared" si="56"/>
        <v>0</v>
      </c>
      <c r="T151" s="144">
        <f t="shared" si="56"/>
        <v>0</v>
      </c>
      <c r="U151" s="147">
        <f t="shared" si="56"/>
        <v>0</v>
      </c>
      <c r="V151" s="144">
        <f t="shared" si="56"/>
        <v>0</v>
      </c>
      <c r="W151" s="147">
        <f t="shared" si="56"/>
        <v>0</v>
      </c>
      <c r="X151" s="144">
        <f t="shared" si="56"/>
        <v>0</v>
      </c>
      <c r="Y151" s="147">
        <f t="shared" si="56"/>
        <v>0</v>
      </c>
      <c r="Z151" s="144">
        <f t="shared" si="56"/>
        <v>0</v>
      </c>
      <c r="AA151" s="147">
        <f t="shared" si="56"/>
        <v>0</v>
      </c>
      <c r="AB151" s="144">
        <f t="shared" si="56"/>
        <v>0</v>
      </c>
      <c r="AC151" s="147">
        <f t="shared" si="56"/>
        <v>0</v>
      </c>
      <c r="AD151" s="144">
        <f t="shared" si="56"/>
        <v>0</v>
      </c>
      <c r="AE151" s="147">
        <f t="shared" si="56"/>
        <v>0</v>
      </c>
      <c r="AF151" s="144">
        <f t="shared" si="56"/>
        <v>0</v>
      </c>
      <c r="AG151" s="147">
        <f t="shared" si="56"/>
        <v>0</v>
      </c>
      <c r="AH151" s="144">
        <f t="shared" si="56"/>
        <v>0</v>
      </c>
      <c r="AI151" s="147">
        <f t="shared" si="56"/>
        <v>0</v>
      </c>
      <c r="AJ151" s="144">
        <f t="shared" si="56"/>
        <v>0</v>
      </c>
      <c r="AK151" s="147">
        <f t="shared" si="56"/>
        <v>0</v>
      </c>
      <c r="AL151" s="144">
        <f t="shared" si="56"/>
        <v>1</v>
      </c>
      <c r="AM151" s="147">
        <f t="shared" si="56"/>
        <v>0</v>
      </c>
      <c r="AN151" s="144">
        <f t="shared" si="56"/>
        <v>0</v>
      </c>
      <c r="AO151" s="147">
        <f t="shared" si="56"/>
        <v>0</v>
      </c>
      <c r="AP151" s="144">
        <f t="shared" si="56"/>
        <v>0</v>
      </c>
      <c r="AQ151" s="147">
        <f t="shared" si="56"/>
        <v>0</v>
      </c>
      <c r="AR151" s="152">
        <f t="shared" si="56"/>
        <v>5</v>
      </c>
      <c r="AS151" s="156">
        <f t="shared" si="56"/>
        <v>0</v>
      </c>
    </row>
    <row r="152" spans="1:45" ht="15.95" hidden="1" customHeight="1" outlineLevel="2" x14ac:dyDescent="0.15">
      <c r="A152" s="307" t="s">
        <v>225</v>
      </c>
      <c r="B152" s="142">
        <v>0</v>
      </c>
      <c r="C152" s="143">
        <v>0</v>
      </c>
      <c r="D152" s="142">
        <v>0</v>
      </c>
      <c r="E152" s="143">
        <v>0</v>
      </c>
      <c r="F152" s="142">
        <v>0</v>
      </c>
      <c r="G152" s="143">
        <v>0</v>
      </c>
      <c r="H152" s="142">
        <v>0</v>
      </c>
      <c r="I152" s="143">
        <v>0</v>
      </c>
      <c r="J152" s="142">
        <v>0</v>
      </c>
      <c r="K152" s="143">
        <v>0</v>
      </c>
      <c r="L152" s="142">
        <v>0</v>
      </c>
      <c r="M152" s="143">
        <v>0</v>
      </c>
      <c r="N152" s="142">
        <v>0</v>
      </c>
      <c r="O152" s="143">
        <v>0</v>
      </c>
      <c r="P152" s="142">
        <v>0</v>
      </c>
      <c r="Q152" s="143">
        <v>0</v>
      </c>
      <c r="R152" s="142">
        <v>0</v>
      </c>
      <c r="S152" s="143">
        <v>0</v>
      </c>
      <c r="T152" s="142">
        <v>0</v>
      </c>
      <c r="U152" s="143">
        <v>0</v>
      </c>
      <c r="V152" s="142">
        <v>0</v>
      </c>
      <c r="W152" s="143">
        <v>0</v>
      </c>
      <c r="X152" s="142">
        <v>0</v>
      </c>
      <c r="Y152" s="143">
        <v>0</v>
      </c>
      <c r="Z152" s="142">
        <v>0</v>
      </c>
      <c r="AA152" s="143">
        <v>0</v>
      </c>
      <c r="AB152" s="142">
        <v>0</v>
      </c>
      <c r="AC152" s="143">
        <v>0</v>
      </c>
      <c r="AD152" s="142">
        <v>0</v>
      </c>
      <c r="AE152" s="143">
        <v>0</v>
      </c>
      <c r="AF152" s="142">
        <v>0</v>
      </c>
      <c r="AG152" s="143">
        <v>0</v>
      </c>
      <c r="AH152" s="142">
        <v>0</v>
      </c>
      <c r="AI152" s="143">
        <v>0</v>
      </c>
      <c r="AJ152" s="142">
        <v>0</v>
      </c>
      <c r="AK152" s="143">
        <v>0</v>
      </c>
      <c r="AL152" s="142">
        <v>0</v>
      </c>
      <c r="AM152" s="143">
        <v>0</v>
      </c>
      <c r="AN152" s="142">
        <v>0</v>
      </c>
      <c r="AO152" s="143">
        <v>0</v>
      </c>
      <c r="AP152" s="142">
        <v>0</v>
      </c>
      <c r="AQ152" s="143">
        <v>0</v>
      </c>
      <c r="AR152" s="151">
        <f t="shared" ref="AR152:AS154" si="57">IF(B152&lt;&gt;"-",SUM(B152,D152,F152,H152,J152,L152,N152,P152,R152,T152,V152,X152,Z152,AB152,AD152,AF152,AH152,AJ152,AL152,AN152,AP152),"-")</f>
        <v>0</v>
      </c>
      <c r="AS152" s="155">
        <f t="shared" si="57"/>
        <v>0</v>
      </c>
    </row>
    <row r="153" spans="1:45" ht="15.95" hidden="1" customHeight="1" outlineLevel="2" x14ac:dyDescent="0.15">
      <c r="A153" s="307" t="s">
        <v>226</v>
      </c>
      <c r="B153" s="142">
        <v>0</v>
      </c>
      <c r="C153" s="143">
        <v>0</v>
      </c>
      <c r="D153" s="142">
        <v>0</v>
      </c>
      <c r="E153" s="143">
        <v>0</v>
      </c>
      <c r="F153" s="142">
        <v>0</v>
      </c>
      <c r="G153" s="143">
        <v>0</v>
      </c>
      <c r="H153" s="142">
        <v>0</v>
      </c>
      <c r="I153" s="143">
        <v>0</v>
      </c>
      <c r="J153" s="142">
        <v>0</v>
      </c>
      <c r="K153" s="143">
        <v>0</v>
      </c>
      <c r="L153" s="142">
        <v>0</v>
      </c>
      <c r="M153" s="143">
        <v>0</v>
      </c>
      <c r="N153" s="142">
        <v>0</v>
      </c>
      <c r="O153" s="143">
        <v>0</v>
      </c>
      <c r="P153" s="142">
        <v>0</v>
      </c>
      <c r="Q153" s="143">
        <v>0</v>
      </c>
      <c r="R153" s="142">
        <v>0</v>
      </c>
      <c r="S153" s="143">
        <v>0</v>
      </c>
      <c r="T153" s="142">
        <v>0</v>
      </c>
      <c r="U153" s="143">
        <v>0</v>
      </c>
      <c r="V153" s="142">
        <v>0</v>
      </c>
      <c r="W153" s="143">
        <v>0</v>
      </c>
      <c r="X153" s="142">
        <v>0</v>
      </c>
      <c r="Y153" s="143">
        <v>0</v>
      </c>
      <c r="Z153" s="142">
        <v>0</v>
      </c>
      <c r="AA153" s="143">
        <v>0</v>
      </c>
      <c r="AB153" s="142">
        <v>0</v>
      </c>
      <c r="AC153" s="143">
        <v>0</v>
      </c>
      <c r="AD153" s="142">
        <v>0</v>
      </c>
      <c r="AE153" s="143">
        <v>0</v>
      </c>
      <c r="AF153" s="142">
        <v>0</v>
      </c>
      <c r="AG153" s="143">
        <v>0</v>
      </c>
      <c r="AH153" s="142">
        <v>0</v>
      </c>
      <c r="AI153" s="143">
        <v>0</v>
      </c>
      <c r="AJ153" s="142">
        <v>0</v>
      </c>
      <c r="AK153" s="143">
        <v>0</v>
      </c>
      <c r="AL153" s="142">
        <v>0</v>
      </c>
      <c r="AM153" s="143">
        <v>0</v>
      </c>
      <c r="AN153" s="142">
        <v>0</v>
      </c>
      <c r="AO153" s="143">
        <v>0</v>
      </c>
      <c r="AP153" s="142">
        <v>0</v>
      </c>
      <c r="AQ153" s="143">
        <v>0</v>
      </c>
      <c r="AR153" s="151">
        <f t="shared" si="57"/>
        <v>0</v>
      </c>
      <c r="AS153" s="155">
        <f t="shared" si="57"/>
        <v>0</v>
      </c>
    </row>
    <row r="154" spans="1:45" ht="15.95" hidden="1" customHeight="1" outlineLevel="2" x14ac:dyDescent="0.15">
      <c r="A154" s="307" t="s">
        <v>227</v>
      </c>
      <c r="B154" s="142">
        <v>0</v>
      </c>
      <c r="C154" s="143">
        <v>0</v>
      </c>
      <c r="D154" s="142">
        <v>0</v>
      </c>
      <c r="E154" s="143">
        <v>0</v>
      </c>
      <c r="F154" s="142">
        <v>0</v>
      </c>
      <c r="G154" s="143">
        <v>0</v>
      </c>
      <c r="H154" s="142">
        <v>0</v>
      </c>
      <c r="I154" s="143">
        <v>0</v>
      </c>
      <c r="J154" s="142">
        <v>0</v>
      </c>
      <c r="K154" s="143">
        <v>0</v>
      </c>
      <c r="L154" s="142">
        <v>0</v>
      </c>
      <c r="M154" s="143">
        <v>0</v>
      </c>
      <c r="N154" s="142">
        <v>0</v>
      </c>
      <c r="O154" s="143">
        <v>0</v>
      </c>
      <c r="P154" s="142">
        <v>0</v>
      </c>
      <c r="Q154" s="143">
        <v>0</v>
      </c>
      <c r="R154" s="142">
        <v>0</v>
      </c>
      <c r="S154" s="143">
        <v>0</v>
      </c>
      <c r="T154" s="142">
        <v>0</v>
      </c>
      <c r="U154" s="143">
        <v>0</v>
      </c>
      <c r="V154" s="142">
        <v>0</v>
      </c>
      <c r="W154" s="143">
        <v>0</v>
      </c>
      <c r="X154" s="142">
        <v>0</v>
      </c>
      <c r="Y154" s="143">
        <v>0</v>
      </c>
      <c r="Z154" s="142">
        <v>0</v>
      </c>
      <c r="AA154" s="143">
        <v>0</v>
      </c>
      <c r="AB154" s="142">
        <v>0</v>
      </c>
      <c r="AC154" s="143">
        <v>0</v>
      </c>
      <c r="AD154" s="142">
        <v>0</v>
      </c>
      <c r="AE154" s="143">
        <v>0</v>
      </c>
      <c r="AF154" s="142">
        <v>0</v>
      </c>
      <c r="AG154" s="143">
        <v>0</v>
      </c>
      <c r="AH154" s="142">
        <v>0</v>
      </c>
      <c r="AI154" s="143">
        <v>0</v>
      </c>
      <c r="AJ154" s="142">
        <v>0</v>
      </c>
      <c r="AK154" s="143">
        <v>0</v>
      </c>
      <c r="AL154" s="142">
        <v>0</v>
      </c>
      <c r="AM154" s="143">
        <v>0</v>
      </c>
      <c r="AN154" s="142">
        <v>0</v>
      </c>
      <c r="AO154" s="143">
        <v>0</v>
      </c>
      <c r="AP154" s="142">
        <v>0</v>
      </c>
      <c r="AQ154" s="143">
        <v>0</v>
      </c>
      <c r="AR154" s="151">
        <f t="shared" si="57"/>
        <v>0</v>
      </c>
      <c r="AS154" s="155">
        <f t="shared" si="57"/>
        <v>0</v>
      </c>
    </row>
    <row r="155" spans="1:45" ht="15.95" customHeight="1" outlineLevel="1" collapsed="1" x14ac:dyDescent="0.15">
      <c r="A155" s="308" t="s">
        <v>228</v>
      </c>
      <c r="B155" s="144">
        <f>IF(B152&lt;&gt;"-",SUM(B152:B154),"-")</f>
        <v>0</v>
      </c>
      <c r="C155" s="147">
        <f t="shared" ref="C155:AS155" si="58">IF(C152&lt;&gt;"-",SUM(C152:C154),"-")</f>
        <v>0</v>
      </c>
      <c r="D155" s="144">
        <f t="shared" si="58"/>
        <v>0</v>
      </c>
      <c r="E155" s="147">
        <f t="shared" si="58"/>
        <v>0</v>
      </c>
      <c r="F155" s="144">
        <f t="shared" si="58"/>
        <v>0</v>
      </c>
      <c r="G155" s="147">
        <f t="shared" si="58"/>
        <v>0</v>
      </c>
      <c r="H155" s="144">
        <f t="shared" si="58"/>
        <v>0</v>
      </c>
      <c r="I155" s="147">
        <f t="shared" si="58"/>
        <v>0</v>
      </c>
      <c r="J155" s="144">
        <f t="shared" si="58"/>
        <v>0</v>
      </c>
      <c r="K155" s="147">
        <f t="shared" si="58"/>
        <v>0</v>
      </c>
      <c r="L155" s="144">
        <f t="shared" si="58"/>
        <v>0</v>
      </c>
      <c r="M155" s="147">
        <f t="shared" si="58"/>
        <v>0</v>
      </c>
      <c r="N155" s="144">
        <f t="shared" si="58"/>
        <v>0</v>
      </c>
      <c r="O155" s="147">
        <f t="shared" si="58"/>
        <v>0</v>
      </c>
      <c r="P155" s="144">
        <f t="shared" si="58"/>
        <v>0</v>
      </c>
      <c r="Q155" s="147">
        <f t="shared" si="58"/>
        <v>0</v>
      </c>
      <c r="R155" s="144">
        <f t="shared" si="58"/>
        <v>0</v>
      </c>
      <c r="S155" s="147">
        <f t="shared" si="58"/>
        <v>0</v>
      </c>
      <c r="T155" s="144">
        <f t="shared" si="58"/>
        <v>0</v>
      </c>
      <c r="U155" s="147">
        <f t="shared" si="58"/>
        <v>0</v>
      </c>
      <c r="V155" s="144">
        <f t="shared" si="58"/>
        <v>0</v>
      </c>
      <c r="W155" s="147">
        <f t="shared" si="58"/>
        <v>0</v>
      </c>
      <c r="X155" s="144">
        <f t="shared" si="58"/>
        <v>0</v>
      </c>
      <c r="Y155" s="147">
        <f t="shared" si="58"/>
        <v>0</v>
      </c>
      <c r="Z155" s="144">
        <f t="shared" si="58"/>
        <v>0</v>
      </c>
      <c r="AA155" s="147">
        <f t="shared" si="58"/>
        <v>0</v>
      </c>
      <c r="AB155" s="144">
        <f t="shared" si="58"/>
        <v>0</v>
      </c>
      <c r="AC155" s="147">
        <f t="shared" si="58"/>
        <v>0</v>
      </c>
      <c r="AD155" s="144">
        <f t="shared" si="58"/>
        <v>0</v>
      </c>
      <c r="AE155" s="147">
        <f t="shared" si="58"/>
        <v>0</v>
      </c>
      <c r="AF155" s="144">
        <f t="shared" si="58"/>
        <v>0</v>
      </c>
      <c r="AG155" s="147">
        <f t="shared" si="58"/>
        <v>0</v>
      </c>
      <c r="AH155" s="144">
        <f t="shared" si="58"/>
        <v>0</v>
      </c>
      <c r="AI155" s="147">
        <f t="shared" si="58"/>
        <v>0</v>
      </c>
      <c r="AJ155" s="144">
        <f t="shared" si="58"/>
        <v>0</v>
      </c>
      <c r="AK155" s="147">
        <f t="shared" si="58"/>
        <v>0</v>
      </c>
      <c r="AL155" s="144">
        <f t="shared" si="58"/>
        <v>0</v>
      </c>
      <c r="AM155" s="147">
        <f t="shared" si="58"/>
        <v>0</v>
      </c>
      <c r="AN155" s="144">
        <f t="shared" si="58"/>
        <v>0</v>
      </c>
      <c r="AO155" s="147">
        <f t="shared" si="58"/>
        <v>0</v>
      </c>
      <c r="AP155" s="144">
        <f t="shared" si="58"/>
        <v>0</v>
      </c>
      <c r="AQ155" s="147">
        <f t="shared" si="58"/>
        <v>0</v>
      </c>
      <c r="AR155" s="152">
        <f t="shared" si="58"/>
        <v>0</v>
      </c>
      <c r="AS155" s="156">
        <f t="shared" si="58"/>
        <v>0</v>
      </c>
    </row>
    <row r="156" spans="1:45" ht="15.95" customHeight="1" x14ac:dyDescent="0.15">
      <c r="A156" s="309" t="s">
        <v>229</v>
      </c>
      <c r="B156" s="145">
        <f>IF(B155&lt;&gt;"-",SUM(B155,B151),"-")</f>
        <v>1</v>
      </c>
      <c r="C156" s="148">
        <f t="shared" ref="C156:AS156" si="59">IF(C155&lt;&gt;"-",SUM(C155,C151),"-")</f>
        <v>0</v>
      </c>
      <c r="D156" s="145">
        <f t="shared" si="59"/>
        <v>2</v>
      </c>
      <c r="E156" s="148">
        <f t="shared" si="59"/>
        <v>0</v>
      </c>
      <c r="F156" s="145">
        <f t="shared" si="59"/>
        <v>0</v>
      </c>
      <c r="G156" s="148">
        <f t="shared" si="59"/>
        <v>0</v>
      </c>
      <c r="H156" s="145">
        <f t="shared" si="59"/>
        <v>0</v>
      </c>
      <c r="I156" s="148">
        <f t="shared" si="59"/>
        <v>0</v>
      </c>
      <c r="J156" s="145">
        <f t="shared" si="59"/>
        <v>0</v>
      </c>
      <c r="K156" s="148">
        <f t="shared" si="59"/>
        <v>0</v>
      </c>
      <c r="L156" s="145">
        <f t="shared" si="59"/>
        <v>0</v>
      </c>
      <c r="M156" s="148">
        <f t="shared" si="59"/>
        <v>0</v>
      </c>
      <c r="N156" s="145">
        <f t="shared" si="59"/>
        <v>1</v>
      </c>
      <c r="O156" s="148">
        <f t="shared" si="59"/>
        <v>0</v>
      </c>
      <c r="P156" s="145">
        <f t="shared" si="59"/>
        <v>0</v>
      </c>
      <c r="Q156" s="148">
        <f t="shared" si="59"/>
        <v>0</v>
      </c>
      <c r="R156" s="145">
        <f t="shared" si="59"/>
        <v>0</v>
      </c>
      <c r="S156" s="148">
        <f t="shared" si="59"/>
        <v>0</v>
      </c>
      <c r="T156" s="145">
        <f t="shared" si="59"/>
        <v>0</v>
      </c>
      <c r="U156" s="148">
        <f t="shared" si="59"/>
        <v>0</v>
      </c>
      <c r="V156" s="145">
        <f t="shared" si="59"/>
        <v>0</v>
      </c>
      <c r="W156" s="148">
        <f t="shared" si="59"/>
        <v>0</v>
      </c>
      <c r="X156" s="145">
        <f t="shared" si="59"/>
        <v>0</v>
      </c>
      <c r="Y156" s="148">
        <f t="shared" si="59"/>
        <v>0</v>
      </c>
      <c r="Z156" s="145">
        <f t="shared" si="59"/>
        <v>0</v>
      </c>
      <c r="AA156" s="148">
        <f t="shared" si="59"/>
        <v>0</v>
      </c>
      <c r="AB156" s="145">
        <f t="shared" si="59"/>
        <v>0</v>
      </c>
      <c r="AC156" s="148">
        <f t="shared" si="59"/>
        <v>0</v>
      </c>
      <c r="AD156" s="145">
        <f t="shared" si="59"/>
        <v>0</v>
      </c>
      <c r="AE156" s="148">
        <f t="shared" si="59"/>
        <v>0</v>
      </c>
      <c r="AF156" s="145">
        <f t="shared" si="59"/>
        <v>0</v>
      </c>
      <c r="AG156" s="148">
        <f t="shared" si="59"/>
        <v>0</v>
      </c>
      <c r="AH156" s="145">
        <f t="shared" si="59"/>
        <v>0</v>
      </c>
      <c r="AI156" s="148">
        <f t="shared" si="59"/>
        <v>0</v>
      </c>
      <c r="AJ156" s="145">
        <f t="shared" si="59"/>
        <v>0</v>
      </c>
      <c r="AK156" s="148">
        <f t="shared" si="59"/>
        <v>0</v>
      </c>
      <c r="AL156" s="145">
        <f t="shared" si="59"/>
        <v>1</v>
      </c>
      <c r="AM156" s="148">
        <f t="shared" si="59"/>
        <v>0</v>
      </c>
      <c r="AN156" s="145">
        <f t="shared" si="59"/>
        <v>0</v>
      </c>
      <c r="AO156" s="148">
        <f t="shared" si="59"/>
        <v>0</v>
      </c>
      <c r="AP156" s="145">
        <f t="shared" si="59"/>
        <v>0</v>
      </c>
      <c r="AQ156" s="148">
        <f t="shared" si="59"/>
        <v>0</v>
      </c>
      <c r="AR156" s="150">
        <f t="shared" si="59"/>
        <v>5</v>
      </c>
      <c r="AS156" s="154">
        <f t="shared" si="59"/>
        <v>0</v>
      </c>
    </row>
    <row r="157" spans="1:45" ht="15.95" hidden="1" customHeight="1" outlineLevel="2" x14ac:dyDescent="0.15">
      <c r="A157" s="307" t="s">
        <v>230</v>
      </c>
      <c r="B157" s="142">
        <v>0</v>
      </c>
      <c r="C157" s="143">
        <v>0</v>
      </c>
      <c r="D157" s="142">
        <v>1</v>
      </c>
      <c r="E157" s="143">
        <v>0</v>
      </c>
      <c r="F157" s="142">
        <v>0</v>
      </c>
      <c r="G157" s="143">
        <v>0</v>
      </c>
      <c r="H157" s="142">
        <v>0</v>
      </c>
      <c r="I157" s="143">
        <v>0</v>
      </c>
      <c r="J157" s="142">
        <v>0</v>
      </c>
      <c r="K157" s="143">
        <v>0</v>
      </c>
      <c r="L157" s="142">
        <v>0</v>
      </c>
      <c r="M157" s="143">
        <v>0</v>
      </c>
      <c r="N157" s="142">
        <v>0</v>
      </c>
      <c r="O157" s="143">
        <v>0</v>
      </c>
      <c r="P157" s="142">
        <v>0</v>
      </c>
      <c r="Q157" s="143">
        <v>0</v>
      </c>
      <c r="R157" s="142">
        <v>0</v>
      </c>
      <c r="S157" s="143">
        <v>0</v>
      </c>
      <c r="T157" s="142">
        <v>0</v>
      </c>
      <c r="U157" s="143">
        <v>0</v>
      </c>
      <c r="V157" s="142">
        <v>0</v>
      </c>
      <c r="W157" s="143">
        <v>0</v>
      </c>
      <c r="X157" s="142">
        <v>0</v>
      </c>
      <c r="Y157" s="143">
        <v>0</v>
      </c>
      <c r="Z157" s="142">
        <v>0</v>
      </c>
      <c r="AA157" s="143">
        <v>0</v>
      </c>
      <c r="AB157" s="142">
        <v>0</v>
      </c>
      <c r="AC157" s="143">
        <v>0</v>
      </c>
      <c r="AD157" s="142">
        <v>0</v>
      </c>
      <c r="AE157" s="143">
        <v>0</v>
      </c>
      <c r="AF157" s="142">
        <v>0</v>
      </c>
      <c r="AG157" s="143">
        <v>0</v>
      </c>
      <c r="AH157" s="142">
        <v>0</v>
      </c>
      <c r="AI157" s="143">
        <v>0</v>
      </c>
      <c r="AJ157" s="142">
        <v>0</v>
      </c>
      <c r="AK157" s="143">
        <v>0</v>
      </c>
      <c r="AL157" s="142">
        <v>1</v>
      </c>
      <c r="AM157" s="143">
        <v>0</v>
      </c>
      <c r="AN157" s="142">
        <v>0</v>
      </c>
      <c r="AO157" s="143">
        <v>0</v>
      </c>
      <c r="AP157" s="142">
        <v>0</v>
      </c>
      <c r="AQ157" s="143">
        <v>0</v>
      </c>
      <c r="AR157" s="151">
        <f>IF(B157&lt;&gt;"-",SUM(B157,D157,F157,H157,J157,L157,N157,P157,R157,T157,V157,X157,Z157,AB157,AD157,AF157,AH157,AJ157,AL157,AN157,AP157),"-")</f>
        <v>2</v>
      </c>
      <c r="AS157" s="155">
        <f>IF(C157&lt;&gt;"-",SUM(C157,E157,G157,I157,K157,M157,O157,Q157,S157,U157,W157,Y157,AA157,AC157,AE157,AG157,AI157,AK157,AM157,AO157,AQ157),"-")</f>
        <v>0</v>
      </c>
    </row>
    <row r="158" spans="1:45" ht="15.95" customHeight="1" outlineLevel="1" collapsed="1" x14ac:dyDescent="0.15">
      <c r="A158" s="308" t="s">
        <v>231</v>
      </c>
      <c r="B158" s="144">
        <f t="shared" ref="B158:AS158" si="60">IF(B157&lt;&gt;"-",SUM(B157),"-")</f>
        <v>0</v>
      </c>
      <c r="C158" s="147">
        <f t="shared" si="60"/>
        <v>0</v>
      </c>
      <c r="D158" s="144">
        <f t="shared" si="60"/>
        <v>1</v>
      </c>
      <c r="E158" s="147">
        <f t="shared" si="60"/>
        <v>0</v>
      </c>
      <c r="F158" s="144">
        <f t="shared" si="60"/>
        <v>0</v>
      </c>
      <c r="G158" s="147">
        <f t="shared" si="60"/>
        <v>0</v>
      </c>
      <c r="H158" s="144">
        <f t="shared" si="60"/>
        <v>0</v>
      </c>
      <c r="I158" s="147">
        <f t="shared" si="60"/>
        <v>0</v>
      </c>
      <c r="J158" s="144">
        <f t="shared" si="60"/>
        <v>0</v>
      </c>
      <c r="K158" s="147">
        <f t="shared" si="60"/>
        <v>0</v>
      </c>
      <c r="L158" s="144">
        <f t="shared" si="60"/>
        <v>0</v>
      </c>
      <c r="M158" s="147">
        <f t="shared" si="60"/>
        <v>0</v>
      </c>
      <c r="N158" s="144">
        <f t="shared" si="60"/>
        <v>0</v>
      </c>
      <c r="O158" s="147">
        <f t="shared" si="60"/>
        <v>0</v>
      </c>
      <c r="P158" s="144">
        <f t="shared" si="60"/>
        <v>0</v>
      </c>
      <c r="Q158" s="147">
        <f t="shared" si="60"/>
        <v>0</v>
      </c>
      <c r="R158" s="144">
        <f t="shared" si="60"/>
        <v>0</v>
      </c>
      <c r="S158" s="147">
        <f t="shared" si="60"/>
        <v>0</v>
      </c>
      <c r="T158" s="144">
        <f t="shared" si="60"/>
        <v>0</v>
      </c>
      <c r="U158" s="147">
        <f t="shared" si="60"/>
        <v>0</v>
      </c>
      <c r="V158" s="144">
        <f t="shared" si="60"/>
        <v>0</v>
      </c>
      <c r="W158" s="147">
        <f t="shared" si="60"/>
        <v>0</v>
      </c>
      <c r="X158" s="144">
        <f t="shared" si="60"/>
        <v>0</v>
      </c>
      <c r="Y158" s="147">
        <f t="shared" si="60"/>
        <v>0</v>
      </c>
      <c r="Z158" s="144">
        <f t="shared" si="60"/>
        <v>0</v>
      </c>
      <c r="AA158" s="147">
        <f t="shared" si="60"/>
        <v>0</v>
      </c>
      <c r="AB158" s="144">
        <f t="shared" si="60"/>
        <v>0</v>
      </c>
      <c r="AC158" s="147">
        <f t="shared" si="60"/>
        <v>0</v>
      </c>
      <c r="AD158" s="144">
        <f t="shared" si="60"/>
        <v>0</v>
      </c>
      <c r="AE158" s="147">
        <f t="shared" si="60"/>
        <v>0</v>
      </c>
      <c r="AF158" s="144">
        <f t="shared" si="60"/>
        <v>0</v>
      </c>
      <c r="AG158" s="147">
        <f t="shared" si="60"/>
        <v>0</v>
      </c>
      <c r="AH158" s="144">
        <f t="shared" si="60"/>
        <v>0</v>
      </c>
      <c r="AI158" s="147">
        <f t="shared" si="60"/>
        <v>0</v>
      </c>
      <c r="AJ158" s="144">
        <f t="shared" si="60"/>
        <v>0</v>
      </c>
      <c r="AK158" s="147">
        <f t="shared" si="60"/>
        <v>0</v>
      </c>
      <c r="AL158" s="144">
        <f t="shared" si="60"/>
        <v>1</v>
      </c>
      <c r="AM158" s="147">
        <f t="shared" si="60"/>
        <v>0</v>
      </c>
      <c r="AN158" s="144">
        <f t="shared" si="60"/>
        <v>0</v>
      </c>
      <c r="AO158" s="147">
        <f t="shared" si="60"/>
        <v>0</v>
      </c>
      <c r="AP158" s="144">
        <f t="shared" si="60"/>
        <v>0</v>
      </c>
      <c r="AQ158" s="147">
        <f t="shared" si="60"/>
        <v>0</v>
      </c>
      <c r="AR158" s="152">
        <f t="shared" si="60"/>
        <v>2</v>
      </c>
      <c r="AS158" s="156">
        <f t="shared" si="60"/>
        <v>0</v>
      </c>
    </row>
    <row r="159" spans="1:45" ht="15.95" hidden="1" customHeight="1" outlineLevel="2" x14ac:dyDescent="0.15">
      <c r="A159" s="307" t="s">
        <v>232</v>
      </c>
      <c r="B159" s="142">
        <v>0</v>
      </c>
      <c r="C159" s="143">
        <v>0</v>
      </c>
      <c r="D159" s="142">
        <v>0</v>
      </c>
      <c r="E159" s="143">
        <v>0</v>
      </c>
      <c r="F159" s="142">
        <v>0</v>
      </c>
      <c r="G159" s="143">
        <v>0</v>
      </c>
      <c r="H159" s="142">
        <v>0</v>
      </c>
      <c r="I159" s="143">
        <v>0</v>
      </c>
      <c r="J159" s="142">
        <v>0</v>
      </c>
      <c r="K159" s="143">
        <v>0</v>
      </c>
      <c r="L159" s="142">
        <v>0</v>
      </c>
      <c r="M159" s="143">
        <v>0</v>
      </c>
      <c r="N159" s="142">
        <v>0</v>
      </c>
      <c r="O159" s="143">
        <v>0</v>
      </c>
      <c r="P159" s="142">
        <v>0</v>
      </c>
      <c r="Q159" s="143">
        <v>0</v>
      </c>
      <c r="R159" s="142">
        <v>0</v>
      </c>
      <c r="S159" s="143">
        <v>0</v>
      </c>
      <c r="T159" s="142">
        <v>0</v>
      </c>
      <c r="U159" s="143">
        <v>0</v>
      </c>
      <c r="V159" s="142">
        <v>0</v>
      </c>
      <c r="W159" s="143">
        <v>0</v>
      </c>
      <c r="X159" s="142">
        <v>0</v>
      </c>
      <c r="Y159" s="143">
        <v>0</v>
      </c>
      <c r="Z159" s="142">
        <v>0</v>
      </c>
      <c r="AA159" s="143">
        <v>0</v>
      </c>
      <c r="AB159" s="142">
        <v>0</v>
      </c>
      <c r="AC159" s="143">
        <v>0</v>
      </c>
      <c r="AD159" s="142">
        <v>0</v>
      </c>
      <c r="AE159" s="143">
        <v>0</v>
      </c>
      <c r="AF159" s="142">
        <v>0</v>
      </c>
      <c r="AG159" s="143">
        <v>0</v>
      </c>
      <c r="AH159" s="142">
        <v>0</v>
      </c>
      <c r="AI159" s="143">
        <v>0</v>
      </c>
      <c r="AJ159" s="142">
        <v>0</v>
      </c>
      <c r="AK159" s="143">
        <v>0</v>
      </c>
      <c r="AL159" s="142">
        <v>0</v>
      </c>
      <c r="AM159" s="143">
        <v>0</v>
      </c>
      <c r="AN159" s="142">
        <v>0</v>
      </c>
      <c r="AO159" s="143">
        <v>0</v>
      </c>
      <c r="AP159" s="142">
        <v>0</v>
      </c>
      <c r="AQ159" s="143">
        <v>0</v>
      </c>
      <c r="AR159" s="151">
        <f>IF(B159&lt;&gt;"-",SUM(B159,D159,F159,H159,J159,L159,N159,P159,R159,T159,V159,X159,Z159,AB159,AD159,AF159,AH159,AJ159,AL159,AN159,AP159),"-")</f>
        <v>0</v>
      </c>
      <c r="AS159" s="155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 x14ac:dyDescent="0.15">
      <c r="A160" s="307" t="s">
        <v>233</v>
      </c>
      <c r="B160" s="142">
        <v>0</v>
      </c>
      <c r="C160" s="143">
        <v>0</v>
      </c>
      <c r="D160" s="142">
        <v>0</v>
      </c>
      <c r="E160" s="143">
        <v>0</v>
      </c>
      <c r="F160" s="142">
        <v>0</v>
      </c>
      <c r="G160" s="143">
        <v>0</v>
      </c>
      <c r="H160" s="142">
        <v>0</v>
      </c>
      <c r="I160" s="143">
        <v>0</v>
      </c>
      <c r="J160" s="142">
        <v>0</v>
      </c>
      <c r="K160" s="143">
        <v>0</v>
      </c>
      <c r="L160" s="142">
        <v>0</v>
      </c>
      <c r="M160" s="143">
        <v>0</v>
      </c>
      <c r="N160" s="142">
        <v>0</v>
      </c>
      <c r="O160" s="143">
        <v>0</v>
      </c>
      <c r="P160" s="142">
        <v>0</v>
      </c>
      <c r="Q160" s="143">
        <v>0</v>
      </c>
      <c r="R160" s="142">
        <v>0</v>
      </c>
      <c r="S160" s="143">
        <v>0</v>
      </c>
      <c r="T160" s="142">
        <v>0</v>
      </c>
      <c r="U160" s="143">
        <v>0</v>
      </c>
      <c r="V160" s="142">
        <v>0</v>
      </c>
      <c r="W160" s="143">
        <v>0</v>
      </c>
      <c r="X160" s="142">
        <v>0</v>
      </c>
      <c r="Y160" s="143">
        <v>0</v>
      </c>
      <c r="Z160" s="142">
        <v>0</v>
      </c>
      <c r="AA160" s="143">
        <v>0</v>
      </c>
      <c r="AB160" s="142">
        <v>0</v>
      </c>
      <c r="AC160" s="143">
        <v>0</v>
      </c>
      <c r="AD160" s="142">
        <v>0</v>
      </c>
      <c r="AE160" s="143">
        <v>0</v>
      </c>
      <c r="AF160" s="142">
        <v>0</v>
      </c>
      <c r="AG160" s="143">
        <v>0</v>
      </c>
      <c r="AH160" s="142">
        <v>0</v>
      </c>
      <c r="AI160" s="143">
        <v>0</v>
      </c>
      <c r="AJ160" s="142">
        <v>0</v>
      </c>
      <c r="AK160" s="143">
        <v>0</v>
      </c>
      <c r="AL160" s="142">
        <v>0</v>
      </c>
      <c r="AM160" s="143">
        <v>0</v>
      </c>
      <c r="AN160" s="142">
        <v>0</v>
      </c>
      <c r="AO160" s="143">
        <v>0</v>
      </c>
      <c r="AP160" s="142">
        <v>0</v>
      </c>
      <c r="AQ160" s="143">
        <v>0</v>
      </c>
      <c r="AR160" s="151">
        <f>IF(B160&lt;&gt;"-",SUM(B160,D160,F160,H160,J160,L160,N160,P160,R160,T160,V160,X160,Z160,AB160,AD160,AF160,AH160,AJ160,AL160,AN160,AP160),"-")</f>
        <v>0</v>
      </c>
      <c r="AS160" s="155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 x14ac:dyDescent="0.15">
      <c r="A161" s="308" t="s">
        <v>234</v>
      </c>
      <c r="B161" s="144">
        <f>IF(B159&lt;&gt;"-",SUM(B159:B160),"-")</f>
        <v>0</v>
      </c>
      <c r="C161" s="147">
        <f t="shared" ref="C161:AS161" si="61">IF(C159&lt;&gt;"-",SUM(C159:C160),"-")</f>
        <v>0</v>
      </c>
      <c r="D161" s="144">
        <f t="shared" si="61"/>
        <v>0</v>
      </c>
      <c r="E161" s="147">
        <f t="shared" si="61"/>
        <v>0</v>
      </c>
      <c r="F161" s="144">
        <f t="shared" si="61"/>
        <v>0</v>
      </c>
      <c r="G161" s="147">
        <f t="shared" si="61"/>
        <v>0</v>
      </c>
      <c r="H161" s="144">
        <f t="shared" si="61"/>
        <v>0</v>
      </c>
      <c r="I161" s="147">
        <f t="shared" si="61"/>
        <v>0</v>
      </c>
      <c r="J161" s="144">
        <f t="shared" si="61"/>
        <v>0</v>
      </c>
      <c r="K161" s="147">
        <f t="shared" si="61"/>
        <v>0</v>
      </c>
      <c r="L161" s="144">
        <f t="shared" si="61"/>
        <v>0</v>
      </c>
      <c r="M161" s="147">
        <f t="shared" si="61"/>
        <v>0</v>
      </c>
      <c r="N161" s="144">
        <f t="shared" si="61"/>
        <v>0</v>
      </c>
      <c r="O161" s="147">
        <f t="shared" si="61"/>
        <v>0</v>
      </c>
      <c r="P161" s="144">
        <f t="shared" si="61"/>
        <v>0</v>
      </c>
      <c r="Q161" s="147">
        <f t="shared" si="61"/>
        <v>0</v>
      </c>
      <c r="R161" s="144">
        <f t="shared" si="61"/>
        <v>0</v>
      </c>
      <c r="S161" s="147">
        <f t="shared" si="61"/>
        <v>0</v>
      </c>
      <c r="T161" s="144">
        <f t="shared" si="61"/>
        <v>0</v>
      </c>
      <c r="U161" s="147">
        <f t="shared" si="61"/>
        <v>0</v>
      </c>
      <c r="V161" s="144">
        <f t="shared" si="61"/>
        <v>0</v>
      </c>
      <c r="W161" s="147">
        <f t="shared" si="61"/>
        <v>0</v>
      </c>
      <c r="X161" s="144">
        <f t="shared" si="61"/>
        <v>0</v>
      </c>
      <c r="Y161" s="147">
        <f t="shared" si="61"/>
        <v>0</v>
      </c>
      <c r="Z161" s="144">
        <f t="shared" si="61"/>
        <v>0</v>
      </c>
      <c r="AA161" s="147">
        <f t="shared" si="61"/>
        <v>0</v>
      </c>
      <c r="AB161" s="144">
        <f t="shared" si="61"/>
        <v>0</v>
      </c>
      <c r="AC161" s="147">
        <f t="shared" si="61"/>
        <v>0</v>
      </c>
      <c r="AD161" s="144">
        <f t="shared" si="61"/>
        <v>0</v>
      </c>
      <c r="AE161" s="147">
        <f t="shared" si="61"/>
        <v>0</v>
      </c>
      <c r="AF161" s="144">
        <f t="shared" si="61"/>
        <v>0</v>
      </c>
      <c r="AG161" s="147">
        <f t="shared" si="61"/>
        <v>0</v>
      </c>
      <c r="AH161" s="144">
        <f t="shared" si="61"/>
        <v>0</v>
      </c>
      <c r="AI161" s="147">
        <f t="shared" si="61"/>
        <v>0</v>
      </c>
      <c r="AJ161" s="144">
        <f t="shared" si="61"/>
        <v>0</v>
      </c>
      <c r="AK161" s="147">
        <f t="shared" si="61"/>
        <v>0</v>
      </c>
      <c r="AL161" s="144">
        <f t="shared" si="61"/>
        <v>0</v>
      </c>
      <c r="AM161" s="147">
        <f t="shared" si="61"/>
        <v>0</v>
      </c>
      <c r="AN161" s="144">
        <f t="shared" si="61"/>
        <v>0</v>
      </c>
      <c r="AO161" s="147">
        <f t="shared" si="61"/>
        <v>0</v>
      </c>
      <c r="AP161" s="144">
        <f t="shared" si="61"/>
        <v>0</v>
      </c>
      <c r="AQ161" s="147">
        <f t="shared" si="61"/>
        <v>0</v>
      </c>
      <c r="AR161" s="152">
        <f t="shared" si="61"/>
        <v>0</v>
      </c>
      <c r="AS161" s="156">
        <f t="shared" si="61"/>
        <v>0</v>
      </c>
    </row>
    <row r="162" spans="1:45" ht="15.95" customHeight="1" x14ac:dyDescent="0.15">
      <c r="A162" s="309" t="s">
        <v>235</v>
      </c>
      <c r="B162" s="145">
        <f>IF(B161&lt;&gt;"-",SUM(B161,B158),"-")</f>
        <v>0</v>
      </c>
      <c r="C162" s="148">
        <f t="shared" ref="C162:AS162" si="62">IF(C161&lt;&gt;"-",SUM(C161,C158),"-")</f>
        <v>0</v>
      </c>
      <c r="D162" s="145">
        <f t="shared" si="62"/>
        <v>1</v>
      </c>
      <c r="E162" s="148">
        <f t="shared" si="62"/>
        <v>0</v>
      </c>
      <c r="F162" s="145">
        <f t="shared" si="62"/>
        <v>0</v>
      </c>
      <c r="G162" s="148">
        <f t="shared" si="62"/>
        <v>0</v>
      </c>
      <c r="H162" s="145">
        <f t="shared" si="62"/>
        <v>0</v>
      </c>
      <c r="I162" s="148">
        <f t="shared" si="62"/>
        <v>0</v>
      </c>
      <c r="J162" s="145">
        <f t="shared" si="62"/>
        <v>0</v>
      </c>
      <c r="K162" s="148">
        <f t="shared" si="62"/>
        <v>0</v>
      </c>
      <c r="L162" s="145">
        <f t="shared" si="62"/>
        <v>0</v>
      </c>
      <c r="M162" s="148">
        <f t="shared" si="62"/>
        <v>0</v>
      </c>
      <c r="N162" s="145">
        <f t="shared" si="62"/>
        <v>0</v>
      </c>
      <c r="O162" s="148">
        <f t="shared" si="62"/>
        <v>0</v>
      </c>
      <c r="P162" s="145">
        <f t="shared" si="62"/>
        <v>0</v>
      </c>
      <c r="Q162" s="148">
        <f t="shared" si="62"/>
        <v>0</v>
      </c>
      <c r="R162" s="145">
        <f t="shared" si="62"/>
        <v>0</v>
      </c>
      <c r="S162" s="148">
        <f t="shared" si="62"/>
        <v>0</v>
      </c>
      <c r="T162" s="145">
        <f t="shared" si="62"/>
        <v>0</v>
      </c>
      <c r="U162" s="148">
        <f t="shared" si="62"/>
        <v>0</v>
      </c>
      <c r="V162" s="145">
        <f t="shared" si="62"/>
        <v>0</v>
      </c>
      <c r="W162" s="148">
        <f t="shared" si="62"/>
        <v>0</v>
      </c>
      <c r="X162" s="145">
        <f t="shared" si="62"/>
        <v>0</v>
      </c>
      <c r="Y162" s="148">
        <f t="shared" si="62"/>
        <v>0</v>
      </c>
      <c r="Z162" s="145">
        <f t="shared" si="62"/>
        <v>0</v>
      </c>
      <c r="AA162" s="148">
        <f t="shared" si="62"/>
        <v>0</v>
      </c>
      <c r="AB162" s="145">
        <f t="shared" si="62"/>
        <v>0</v>
      </c>
      <c r="AC162" s="148">
        <f t="shared" si="62"/>
        <v>0</v>
      </c>
      <c r="AD162" s="145">
        <f t="shared" si="62"/>
        <v>0</v>
      </c>
      <c r="AE162" s="148">
        <f t="shared" si="62"/>
        <v>0</v>
      </c>
      <c r="AF162" s="145">
        <f t="shared" si="62"/>
        <v>0</v>
      </c>
      <c r="AG162" s="148">
        <f t="shared" si="62"/>
        <v>0</v>
      </c>
      <c r="AH162" s="145">
        <f t="shared" si="62"/>
        <v>0</v>
      </c>
      <c r="AI162" s="148">
        <f t="shared" si="62"/>
        <v>0</v>
      </c>
      <c r="AJ162" s="145">
        <f t="shared" si="62"/>
        <v>0</v>
      </c>
      <c r="AK162" s="148">
        <f t="shared" si="62"/>
        <v>0</v>
      </c>
      <c r="AL162" s="145">
        <f t="shared" si="62"/>
        <v>1</v>
      </c>
      <c r="AM162" s="148">
        <f t="shared" si="62"/>
        <v>0</v>
      </c>
      <c r="AN162" s="145">
        <f t="shared" si="62"/>
        <v>0</v>
      </c>
      <c r="AO162" s="148">
        <f t="shared" si="62"/>
        <v>0</v>
      </c>
      <c r="AP162" s="145">
        <f t="shared" si="62"/>
        <v>0</v>
      </c>
      <c r="AQ162" s="148">
        <f t="shared" si="62"/>
        <v>0</v>
      </c>
      <c r="AR162" s="150">
        <f t="shared" si="62"/>
        <v>2</v>
      </c>
      <c r="AS162" s="154">
        <f t="shared" si="62"/>
        <v>0</v>
      </c>
    </row>
    <row r="163" spans="1:45" ht="15.95" hidden="1" customHeight="1" outlineLevel="2" x14ac:dyDescent="0.15">
      <c r="A163" s="307" t="s">
        <v>236</v>
      </c>
      <c r="B163" s="142">
        <v>0</v>
      </c>
      <c r="C163" s="143">
        <v>0</v>
      </c>
      <c r="D163" s="142">
        <v>0</v>
      </c>
      <c r="E163" s="143">
        <v>0</v>
      </c>
      <c r="F163" s="142">
        <v>0</v>
      </c>
      <c r="G163" s="143">
        <v>0</v>
      </c>
      <c r="H163" s="142">
        <v>0</v>
      </c>
      <c r="I163" s="143">
        <v>0</v>
      </c>
      <c r="J163" s="142">
        <v>0</v>
      </c>
      <c r="K163" s="143">
        <v>0</v>
      </c>
      <c r="L163" s="142">
        <v>0</v>
      </c>
      <c r="M163" s="143">
        <v>0</v>
      </c>
      <c r="N163" s="142">
        <v>0</v>
      </c>
      <c r="O163" s="143">
        <v>0</v>
      </c>
      <c r="P163" s="142">
        <v>0</v>
      </c>
      <c r="Q163" s="143">
        <v>0</v>
      </c>
      <c r="R163" s="142">
        <v>0</v>
      </c>
      <c r="S163" s="143">
        <v>0</v>
      </c>
      <c r="T163" s="142">
        <v>0</v>
      </c>
      <c r="U163" s="143">
        <v>0</v>
      </c>
      <c r="V163" s="142">
        <v>0</v>
      </c>
      <c r="W163" s="143">
        <v>0</v>
      </c>
      <c r="X163" s="142">
        <v>0</v>
      </c>
      <c r="Y163" s="143">
        <v>0</v>
      </c>
      <c r="Z163" s="142">
        <v>0</v>
      </c>
      <c r="AA163" s="143">
        <v>0</v>
      </c>
      <c r="AB163" s="142">
        <v>0</v>
      </c>
      <c r="AC163" s="143">
        <v>0</v>
      </c>
      <c r="AD163" s="142">
        <v>0</v>
      </c>
      <c r="AE163" s="143">
        <v>0</v>
      </c>
      <c r="AF163" s="142">
        <v>0</v>
      </c>
      <c r="AG163" s="143">
        <v>0</v>
      </c>
      <c r="AH163" s="142">
        <v>0</v>
      </c>
      <c r="AI163" s="143">
        <v>0</v>
      </c>
      <c r="AJ163" s="142">
        <v>0</v>
      </c>
      <c r="AK163" s="143">
        <v>0</v>
      </c>
      <c r="AL163" s="142">
        <v>0</v>
      </c>
      <c r="AM163" s="143">
        <v>0</v>
      </c>
      <c r="AN163" s="142">
        <v>0</v>
      </c>
      <c r="AO163" s="143">
        <v>0</v>
      </c>
      <c r="AP163" s="142">
        <v>0</v>
      </c>
      <c r="AQ163" s="143">
        <v>0</v>
      </c>
      <c r="AR163" s="151">
        <f>IF(B163&lt;&gt;"-",SUM(B163,D163,F163,H163,J163,L163,N163,P163,R163,T163,V163,X163,Z163,AB163,AD163,AF163,AH163,AJ163,AL163,AN163,AP163),"-")</f>
        <v>0</v>
      </c>
      <c r="AS163" s="155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 x14ac:dyDescent="0.15">
      <c r="A164" s="308" t="s">
        <v>237</v>
      </c>
      <c r="B164" s="144">
        <f t="shared" ref="B164:AS164" si="63">IF(B163&lt;&gt;"-",SUM(B163),"-")</f>
        <v>0</v>
      </c>
      <c r="C164" s="147">
        <f t="shared" si="63"/>
        <v>0</v>
      </c>
      <c r="D164" s="144">
        <f t="shared" si="63"/>
        <v>0</v>
      </c>
      <c r="E164" s="147">
        <f t="shared" si="63"/>
        <v>0</v>
      </c>
      <c r="F164" s="144">
        <f t="shared" si="63"/>
        <v>0</v>
      </c>
      <c r="G164" s="147">
        <f t="shared" si="63"/>
        <v>0</v>
      </c>
      <c r="H164" s="144">
        <f t="shared" si="63"/>
        <v>0</v>
      </c>
      <c r="I164" s="147">
        <f t="shared" si="63"/>
        <v>0</v>
      </c>
      <c r="J164" s="144">
        <f t="shared" si="63"/>
        <v>0</v>
      </c>
      <c r="K164" s="147">
        <f t="shared" si="63"/>
        <v>0</v>
      </c>
      <c r="L164" s="144">
        <f t="shared" si="63"/>
        <v>0</v>
      </c>
      <c r="M164" s="147">
        <f t="shared" si="63"/>
        <v>0</v>
      </c>
      <c r="N164" s="144">
        <f t="shared" si="63"/>
        <v>0</v>
      </c>
      <c r="O164" s="147">
        <f t="shared" si="63"/>
        <v>0</v>
      </c>
      <c r="P164" s="144">
        <f t="shared" si="63"/>
        <v>0</v>
      </c>
      <c r="Q164" s="147">
        <f t="shared" si="63"/>
        <v>0</v>
      </c>
      <c r="R164" s="144">
        <f t="shared" si="63"/>
        <v>0</v>
      </c>
      <c r="S164" s="147">
        <f t="shared" si="63"/>
        <v>0</v>
      </c>
      <c r="T164" s="144">
        <f t="shared" si="63"/>
        <v>0</v>
      </c>
      <c r="U164" s="147">
        <f t="shared" si="63"/>
        <v>0</v>
      </c>
      <c r="V164" s="144">
        <f t="shared" si="63"/>
        <v>0</v>
      </c>
      <c r="W164" s="147">
        <f t="shared" si="63"/>
        <v>0</v>
      </c>
      <c r="X164" s="144">
        <f t="shared" si="63"/>
        <v>0</v>
      </c>
      <c r="Y164" s="147">
        <f t="shared" si="63"/>
        <v>0</v>
      </c>
      <c r="Z164" s="144">
        <f t="shared" si="63"/>
        <v>0</v>
      </c>
      <c r="AA164" s="147">
        <f t="shared" si="63"/>
        <v>0</v>
      </c>
      <c r="AB164" s="144">
        <f t="shared" si="63"/>
        <v>0</v>
      </c>
      <c r="AC164" s="147">
        <f t="shared" si="63"/>
        <v>0</v>
      </c>
      <c r="AD164" s="144">
        <f t="shared" si="63"/>
        <v>0</v>
      </c>
      <c r="AE164" s="147">
        <f t="shared" si="63"/>
        <v>0</v>
      </c>
      <c r="AF164" s="144">
        <f t="shared" si="63"/>
        <v>0</v>
      </c>
      <c r="AG164" s="147">
        <f t="shared" si="63"/>
        <v>0</v>
      </c>
      <c r="AH164" s="144">
        <f t="shared" si="63"/>
        <v>0</v>
      </c>
      <c r="AI164" s="147">
        <f t="shared" si="63"/>
        <v>0</v>
      </c>
      <c r="AJ164" s="144">
        <f t="shared" si="63"/>
        <v>0</v>
      </c>
      <c r="AK164" s="147">
        <f t="shared" si="63"/>
        <v>0</v>
      </c>
      <c r="AL164" s="144">
        <f t="shared" si="63"/>
        <v>0</v>
      </c>
      <c r="AM164" s="147">
        <f t="shared" si="63"/>
        <v>0</v>
      </c>
      <c r="AN164" s="144">
        <f t="shared" si="63"/>
        <v>0</v>
      </c>
      <c r="AO164" s="147">
        <f t="shared" si="63"/>
        <v>0</v>
      </c>
      <c r="AP164" s="144">
        <f t="shared" si="63"/>
        <v>0</v>
      </c>
      <c r="AQ164" s="147">
        <f t="shared" si="63"/>
        <v>0</v>
      </c>
      <c r="AR164" s="152">
        <f t="shared" si="63"/>
        <v>0</v>
      </c>
      <c r="AS164" s="156">
        <f t="shared" si="63"/>
        <v>0</v>
      </c>
    </row>
    <row r="165" spans="1:45" ht="15.95" hidden="1" customHeight="1" outlineLevel="2" x14ac:dyDescent="0.15">
      <c r="A165" s="307" t="s">
        <v>238</v>
      </c>
      <c r="B165" s="142">
        <v>0</v>
      </c>
      <c r="C165" s="143">
        <v>0</v>
      </c>
      <c r="D165" s="142">
        <v>0</v>
      </c>
      <c r="E165" s="143">
        <v>0</v>
      </c>
      <c r="F165" s="142">
        <v>0</v>
      </c>
      <c r="G165" s="143">
        <v>0</v>
      </c>
      <c r="H165" s="142">
        <v>0</v>
      </c>
      <c r="I165" s="143">
        <v>0</v>
      </c>
      <c r="J165" s="142">
        <v>0</v>
      </c>
      <c r="K165" s="143">
        <v>0</v>
      </c>
      <c r="L165" s="142">
        <v>0</v>
      </c>
      <c r="M165" s="143">
        <v>0</v>
      </c>
      <c r="N165" s="142">
        <v>0</v>
      </c>
      <c r="O165" s="143">
        <v>0</v>
      </c>
      <c r="P165" s="142">
        <v>0</v>
      </c>
      <c r="Q165" s="143">
        <v>0</v>
      </c>
      <c r="R165" s="142">
        <v>0</v>
      </c>
      <c r="S165" s="143">
        <v>0</v>
      </c>
      <c r="T165" s="142">
        <v>0</v>
      </c>
      <c r="U165" s="143">
        <v>0</v>
      </c>
      <c r="V165" s="142">
        <v>0</v>
      </c>
      <c r="W165" s="143">
        <v>0</v>
      </c>
      <c r="X165" s="142">
        <v>0</v>
      </c>
      <c r="Y165" s="143">
        <v>0</v>
      </c>
      <c r="Z165" s="142">
        <v>0</v>
      </c>
      <c r="AA165" s="143">
        <v>0</v>
      </c>
      <c r="AB165" s="142">
        <v>0</v>
      </c>
      <c r="AC165" s="143">
        <v>0</v>
      </c>
      <c r="AD165" s="142">
        <v>0</v>
      </c>
      <c r="AE165" s="143">
        <v>0</v>
      </c>
      <c r="AF165" s="142">
        <v>0</v>
      </c>
      <c r="AG165" s="143">
        <v>0</v>
      </c>
      <c r="AH165" s="142">
        <v>0</v>
      </c>
      <c r="AI165" s="143">
        <v>0</v>
      </c>
      <c r="AJ165" s="142">
        <v>0</v>
      </c>
      <c r="AK165" s="143">
        <v>0</v>
      </c>
      <c r="AL165" s="142">
        <v>0</v>
      </c>
      <c r="AM165" s="143">
        <v>0</v>
      </c>
      <c r="AN165" s="142">
        <v>0</v>
      </c>
      <c r="AO165" s="143">
        <v>0</v>
      </c>
      <c r="AP165" s="142">
        <v>0</v>
      </c>
      <c r="AQ165" s="143">
        <v>0</v>
      </c>
      <c r="AR165" s="151">
        <f>IF(B165&lt;&gt;"-",SUM(B165,D165,F165,H165,J165,L165,N165,P165,R165,T165,V165,X165,Z165,AB165,AD165,AF165,AH165,AJ165,AL165,AN165,AP165),"-")</f>
        <v>0</v>
      </c>
      <c r="AS165" s="155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 x14ac:dyDescent="0.15">
      <c r="A166" s="307" t="s">
        <v>239</v>
      </c>
      <c r="B166" s="142">
        <v>0</v>
      </c>
      <c r="C166" s="143">
        <v>0</v>
      </c>
      <c r="D166" s="142">
        <v>0</v>
      </c>
      <c r="E166" s="143">
        <v>0</v>
      </c>
      <c r="F166" s="142">
        <v>0</v>
      </c>
      <c r="G166" s="143">
        <v>0</v>
      </c>
      <c r="H166" s="142">
        <v>0</v>
      </c>
      <c r="I166" s="143">
        <v>0</v>
      </c>
      <c r="J166" s="142">
        <v>0</v>
      </c>
      <c r="K166" s="143">
        <v>0</v>
      </c>
      <c r="L166" s="142">
        <v>0</v>
      </c>
      <c r="M166" s="143">
        <v>0</v>
      </c>
      <c r="N166" s="142">
        <v>0</v>
      </c>
      <c r="O166" s="143">
        <v>0</v>
      </c>
      <c r="P166" s="142">
        <v>0</v>
      </c>
      <c r="Q166" s="143">
        <v>0</v>
      </c>
      <c r="R166" s="142">
        <v>0</v>
      </c>
      <c r="S166" s="143">
        <v>0</v>
      </c>
      <c r="T166" s="142">
        <v>0</v>
      </c>
      <c r="U166" s="143">
        <v>0</v>
      </c>
      <c r="V166" s="142">
        <v>0</v>
      </c>
      <c r="W166" s="143">
        <v>0</v>
      </c>
      <c r="X166" s="142">
        <v>0</v>
      </c>
      <c r="Y166" s="143">
        <v>0</v>
      </c>
      <c r="Z166" s="142">
        <v>0</v>
      </c>
      <c r="AA166" s="143">
        <v>0</v>
      </c>
      <c r="AB166" s="142">
        <v>0</v>
      </c>
      <c r="AC166" s="143">
        <v>0</v>
      </c>
      <c r="AD166" s="142">
        <v>0</v>
      </c>
      <c r="AE166" s="143">
        <v>0</v>
      </c>
      <c r="AF166" s="142">
        <v>0</v>
      </c>
      <c r="AG166" s="143">
        <v>0</v>
      </c>
      <c r="AH166" s="142">
        <v>0</v>
      </c>
      <c r="AI166" s="143">
        <v>0</v>
      </c>
      <c r="AJ166" s="142">
        <v>0</v>
      </c>
      <c r="AK166" s="143">
        <v>0</v>
      </c>
      <c r="AL166" s="142">
        <v>0</v>
      </c>
      <c r="AM166" s="143">
        <v>0</v>
      </c>
      <c r="AN166" s="142">
        <v>0</v>
      </c>
      <c r="AO166" s="143">
        <v>0</v>
      </c>
      <c r="AP166" s="142">
        <v>0</v>
      </c>
      <c r="AQ166" s="143">
        <v>0</v>
      </c>
      <c r="AR166" s="151">
        <f>IF(B166&lt;&gt;"-",SUM(B166,D166,F166,H166,J166,L166,N166,P166,R166,T166,V166,X166,Z166,AB166,AD166,AF166,AH166,AJ166,AL166,AN166,AP166),"-")</f>
        <v>0</v>
      </c>
      <c r="AS166" s="155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 x14ac:dyDescent="0.15">
      <c r="A167" s="308" t="s">
        <v>240</v>
      </c>
      <c r="B167" s="144">
        <f t="shared" ref="B167:AS167" si="64">IF(B165&lt;&gt;"-",SUM(B165:B166),"-")</f>
        <v>0</v>
      </c>
      <c r="C167" s="147">
        <f t="shared" si="64"/>
        <v>0</v>
      </c>
      <c r="D167" s="144">
        <f t="shared" si="64"/>
        <v>0</v>
      </c>
      <c r="E167" s="147">
        <f t="shared" si="64"/>
        <v>0</v>
      </c>
      <c r="F167" s="144">
        <f t="shared" si="64"/>
        <v>0</v>
      </c>
      <c r="G167" s="147">
        <f t="shared" si="64"/>
        <v>0</v>
      </c>
      <c r="H167" s="144">
        <f t="shared" si="64"/>
        <v>0</v>
      </c>
      <c r="I167" s="147">
        <f t="shared" si="64"/>
        <v>0</v>
      </c>
      <c r="J167" s="144">
        <f t="shared" si="64"/>
        <v>0</v>
      </c>
      <c r="K167" s="147">
        <f t="shared" si="64"/>
        <v>0</v>
      </c>
      <c r="L167" s="144">
        <f t="shared" si="64"/>
        <v>0</v>
      </c>
      <c r="M167" s="147">
        <f t="shared" si="64"/>
        <v>0</v>
      </c>
      <c r="N167" s="144">
        <f t="shared" si="64"/>
        <v>0</v>
      </c>
      <c r="O167" s="147">
        <f t="shared" si="64"/>
        <v>0</v>
      </c>
      <c r="P167" s="144">
        <f t="shared" si="64"/>
        <v>0</v>
      </c>
      <c r="Q167" s="147">
        <f t="shared" si="64"/>
        <v>0</v>
      </c>
      <c r="R167" s="144">
        <f t="shared" si="64"/>
        <v>0</v>
      </c>
      <c r="S167" s="147">
        <f t="shared" si="64"/>
        <v>0</v>
      </c>
      <c r="T167" s="144">
        <f t="shared" si="64"/>
        <v>0</v>
      </c>
      <c r="U167" s="147">
        <f t="shared" si="64"/>
        <v>0</v>
      </c>
      <c r="V167" s="144">
        <f t="shared" si="64"/>
        <v>0</v>
      </c>
      <c r="W167" s="147">
        <f t="shared" si="64"/>
        <v>0</v>
      </c>
      <c r="X167" s="144">
        <f t="shared" si="64"/>
        <v>0</v>
      </c>
      <c r="Y167" s="147">
        <f t="shared" si="64"/>
        <v>0</v>
      </c>
      <c r="Z167" s="144">
        <f t="shared" si="64"/>
        <v>0</v>
      </c>
      <c r="AA167" s="147">
        <f t="shared" si="64"/>
        <v>0</v>
      </c>
      <c r="AB167" s="144">
        <f t="shared" si="64"/>
        <v>0</v>
      </c>
      <c r="AC167" s="147">
        <f t="shared" si="64"/>
        <v>0</v>
      </c>
      <c r="AD167" s="144">
        <f t="shared" si="64"/>
        <v>0</v>
      </c>
      <c r="AE167" s="147">
        <f t="shared" si="64"/>
        <v>0</v>
      </c>
      <c r="AF167" s="144">
        <f t="shared" si="64"/>
        <v>0</v>
      </c>
      <c r="AG167" s="147">
        <f t="shared" si="64"/>
        <v>0</v>
      </c>
      <c r="AH167" s="144">
        <f t="shared" si="64"/>
        <v>0</v>
      </c>
      <c r="AI167" s="147">
        <f t="shared" si="64"/>
        <v>0</v>
      </c>
      <c r="AJ167" s="144">
        <f t="shared" si="64"/>
        <v>0</v>
      </c>
      <c r="AK167" s="147">
        <f t="shared" si="64"/>
        <v>0</v>
      </c>
      <c r="AL167" s="144">
        <f t="shared" si="64"/>
        <v>0</v>
      </c>
      <c r="AM167" s="147">
        <f t="shared" si="64"/>
        <v>0</v>
      </c>
      <c r="AN167" s="144">
        <f t="shared" si="64"/>
        <v>0</v>
      </c>
      <c r="AO167" s="147">
        <f t="shared" si="64"/>
        <v>0</v>
      </c>
      <c r="AP167" s="144">
        <f t="shared" si="64"/>
        <v>0</v>
      </c>
      <c r="AQ167" s="147">
        <f t="shared" si="64"/>
        <v>0</v>
      </c>
      <c r="AR167" s="152">
        <f t="shared" si="64"/>
        <v>0</v>
      </c>
      <c r="AS167" s="156">
        <f t="shared" si="64"/>
        <v>0</v>
      </c>
    </row>
    <row r="168" spans="1:45" ht="15.95" customHeight="1" x14ac:dyDescent="0.15">
      <c r="A168" s="309" t="s">
        <v>241</v>
      </c>
      <c r="B168" s="145">
        <f>IF(B167&lt;&gt;"-",SUM(B167,B164),"-")</f>
        <v>0</v>
      </c>
      <c r="C168" s="148">
        <f t="shared" ref="C168:AS168" si="65">IF(C167&lt;&gt;"-",SUM(C167,C164),"-")</f>
        <v>0</v>
      </c>
      <c r="D168" s="145">
        <f t="shared" si="65"/>
        <v>0</v>
      </c>
      <c r="E168" s="148">
        <f t="shared" si="65"/>
        <v>0</v>
      </c>
      <c r="F168" s="145">
        <f t="shared" si="65"/>
        <v>0</v>
      </c>
      <c r="G168" s="148">
        <f t="shared" si="65"/>
        <v>0</v>
      </c>
      <c r="H168" s="145">
        <f t="shared" si="65"/>
        <v>0</v>
      </c>
      <c r="I168" s="148">
        <f t="shared" si="65"/>
        <v>0</v>
      </c>
      <c r="J168" s="145">
        <f t="shared" si="65"/>
        <v>0</v>
      </c>
      <c r="K168" s="148">
        <f t="shared" si="65"/>
        <v>0</v>
      </c>
      <c r="L168" s="145">
        <f t="shared" si="65"/>
        <v>0</v>
      </c>
      <c r="M168" s="148">
        <f t="shared" si="65"/>
        <v>0</v>
      </c>
      <c r="N168" s="145">
        <f t="shared" si="65"/>
        <v>0</v>
      </c>
      <c r="O168" s="148">
        <f t="shared" si="65"/>
        <v>0</v>
      </c>
      <c r="P168" s="145">
        <f t="shared" si="65"/>
        <v>0</v>
      </c>
      <c r="Q168" s="148">
        <f t="shared" si="65"/>
        <v>0</v>
      </c>
      <c r="R168" s="145">
        <f t="shared" si="65"/>
        <v>0</v>
      </c>
      <c r="S168" s="148">
        <f t="shared" si="65"/>
        <v>0</v>
      </c>
      <c r="T168" s="145">
        <f t="shared" si="65"/>
        <v>0</v>
      </c>
      <c r="U168" s="148">
        <f t="shared" si="65"/>
        <v>0</v>
      </c>
      <c r="V168" s="145">
        <f t="shared" si="65"/>
        <v>0</v>
      </c>
      <c r="W168" s="148">
        <f t="shared" si="65"/>
        <v>0</v>
      </c>
      <c r="X168" s="145">
        <f t="shared" si="65"/>
        <v>0</v>
      </c>
      <c r="Y168" s="148">
        <f t="shared" si="65"/>
        <v>0</v>
      </c>
      <c r="Z168" s="145">
        <f t="shared" si="65"/>
        <v>0</v>
      </c>
      <c r="AA168" s="148">
        <f t="shared" si="65"/>
        <v>0</v>
      </c>
      <c r="AB168" s="145">
        <f t="shared" si="65"/>
        <v>0</v>
      </c>
      <c r="AC168" s="148">
        <f t="shared" si="65"/>
        <v>0</v>
      </c>
      <c r="AD168" s="145">
        <f t="shared" si="65"/>
        <v>0</v>
      </c>
      <c r="AE168" s="148">
        <f t="shared" si="65"/>
        <v>0</v>
      </c>
      <c r="AF168" s="145">
        <f t="shared" si="65"/>
        <v>0</v>
      </c>
      <c r="AG168" s="148">
        <f t="shared" si="65"/>
        <v>0</v>
      </c>
      <c r="AH168" s="145">
        <f t="shared" si="65"/>
        <v>0</v>
      </c>
      <c r="AI168" s="148">
        <f t="shared" si="65"/>
        <v>0</v>
      </c>
      <c r="AJ168" s="145">
        <f t="shared" si="65"/>
        <v>0</v>
      </c>
      <c r="AK168" s="148">
        <f t="shared" si="65"/>
        <v>0</v>
      </c>
      <c r="AL168" s="145">
        <f t="shared" si="65"/>
        <v>0</v>
      </c>
      <c r="AM168" s="148">
        <f t="shared" si="65"/>
        <v>0</v>
      </c>
      <c r="AN168" s="145">
        <f t="shared" si="65"/>
        <v>0</v>
      </c>
      <c r="AO168" s="148">
        <f t="shared" si="65"/>
        <v>0</v>
      </c>
      <c r="AP168" s="145">
        <f t="shared" si="65"/>
        <v>0</v>
      </c>
      <c r="AQ168" s="148">
        <f t="shared" si="65"/>
        <v>0</v>
      </c>
      <c r="AR168" s="150">
        <f t="shared" si="65"/>
        <v>0</v>
      </c>
      <c r="AS168" s="154">
        <f t="shared" si="65"/>
        <v>0</v>
      </c>
    </row>
    <row r="169" spans="1:45" ht="15.95" hidden="1" customHeight="1" outlineLevel="2" x14ac:dyDescent="0.15">
      <c r="A169" s="307" t="s">
        <v>242</v>
      </c>
      <c r="B169" s="142">
        <v>0</v>
      </c>
      <c r="C169" s="143">
        <v>0</v>
      </c>
      <c r="D169" s="142">
        <v>0</v>
      </c>
      <c r="E169" s="143">
        <v>0</v>
      </c>
      <c r="F169" s="142">
        <v>0</v>
      </c>
      <c r="G169" s="143">
        <v>0</v>
      </c>
      <c r="H169" s="142">
        <v>0</v>
      </c>
      <c r="I169" s="143">
        <v>0</v>
      </c>
      <c r="J169" s="142">
        <v>0</v>
      </c>
      <c r="K169" s="143">
        <v>0</v>
      </c>
      <c r="L169" s="142">
        <v>0</v>
      </c>
      <c r="M169" s="143">
        <v>0</v>
      </c>
      <c r="N169" s="142">
        <v>0</v>
      </c>
      <c r="O169" s="143">
        <v>0</v>
      </c>
      <c r="P169" s="142">
        <v>0</v>
      </c>
      <c r="Q169" s="143">
        <v>0</v>
      </c>
      <c r="R169" s="142">
        <v>0</v>
      </c>
      <c r="S169" s="143">
        <v>0</v>
      </c>
      <c r="T169" s="142">
        <v>0</v>
      </c>
      <c r="U169" s="143">
        <v>0</v>
      </c>
      <c r="V169" s="142">
        <v>0</v>
      </c>
      <c r="W169" s="143">
        <v>0</v>
      </c>
      <c r="X169" s="142">
        <v>0</v>
      </c>
      <c r="Y169" s="143">
        <v>0</v>
      </c>
      <c r="Z169" s="142">
        <v>0</v>
      </c>
      <c r="AA169" s="143">
        <v>0</v>
      </c>
      <c r="AB169" s="142">
        <v>0</v>
      </c>
      <c r="AC169" s="143">
        <v>0</v>
      </c>
      <c r="AD169" s="142">
        <v>0</v>
      </c>
      <c r="AE169" s="143">
        <v>0</v>
      </c>
      <c r="AF169" s="142">
        <v>0</v>
      </c>
      <c r="AG169" s="143">
        <v>0</v>
      </c>
      <c r="AH169" s="142">
        <v>0</v>
      </c>
      <c r="AI169" s="143">
        <v>0</v>
      </c>
      <c r="AJ169" s="142">
        <v>0</v>
      </c>
      <c r="AK169" s="143">
        <v>0</v>
      </c>
      <c r="AL169" s="142">
        <v>0</v>
      </c>
      <c r="AM169" s="143">
        <v>0</v>
      </c>
      <c r="AN169" s="142">
        <v>0</v>
      </c>
      <c r="AO169" s="143">
        <v>0</v>
      </c>
      <c r="AP169" s="142">
        <v>0</v>
      </c>
      <c r="AQ169" s="143">
        <v>0</v>
      </c>
      <c r="AR169" s="151">
        <f t="shared" ref="AR169:AS171" si="66">IF(B169&lt;&gt;"-",SUM(B169,D169,F169,H169,J169,L169,N169,P169,R169,T169,V169,X169,Z169,AB169,AD169,AF169,AH169,AJ169,AL169,AN169,AP169),"-")</f>
        <v>0</v>
      </c>
      <c r="AS169" s="155">
        <f t="shared" si="66"/>
        <v>0</v>
      </c>
    </row>
    <row r="170" spans="1:45" ht="15.95" hidden="1" customHeight="1" outlineLevel="2" x14ac:dyDescent="0.15">
      <c r="A170" s="307" t="s">
        <v>243</v>
      </c>
      <c r="B170" s="142">
        <v>0</v>
      </c>
      <c r="C170" s="143">
        <v>0</v>
      </c>
      <c r="D170" s="142">
        <v>0</v>
      </c>
      <c r="E170" s="143">
        <v>0</v>
      </c>
      <c r="F170" s="142">
        <v>0</v>
      </c>
      <c r="G170" s="143">
        <v>0</v>
      </c>
      <c r="H170" s="142">
        <v>0</v>
      </c>
      <c r="I170" s="143">
        <v>0</v>
      </c>
      <c r="J170" s="142">
        <v>0</v>
      </c>
      <c r="K170" s="143">
        <v>0</v>
      </c>
      <c r="L170" s="142">
        <v>0</v>
      </c>
      <c r="M170" s="143">
        <v>0</v>
      </c>
      <c r="N170" s="142">
        <v>0</v>
      </c>
      <c r="O170" s="143">
        <v>0</v>
      </c>
      <c r="P170" s="142">
        <v>0</v>
      </c>
      <c r="Q170" s="143">
        <v>0</v>
      </c>
      <c r="R170" s="142">
        <v>0</v>
      </c>
      <c r="S170" s="143">
        <v>0</v>
      </c>
      <c r="T170" s="142">
        <v>0</v>
      </c>
      <c r="U170" s="143">
        <v>0</v>
      </c>
      <c r="V170" s="142">
        <v>0</v>
      </c>
      <c r="W170" s="143">
        <v>0</v>
      </c>
      <c r="X170" s="142">
        <v>0</v>
      </c>
      <c r="Y170" s="143">
        <v>0</v>
      </c>
      <c r="Z170" s="142">
        <v>0</v>
      </c>
      <c r="AA170" s="143">
        <v>0</v>
      </c>
      <c r="AB170" s="142">
        <v>0</v>
      </c>
      <c r="AC170" s="143">
        <v>0</v>
      </c>
      <c r="AD170" s="142">
        <v>0</v>
      </c>
      <c r="AE170" s="143">
        <v>0</v>
      </c>
      <c r="AF170" s="142">
        <v>0</v>
      </c>
      <c r="AG170" s="143">
        <v>0</v>
      </c>
      <c r="AH170" s="142">
        <v>0</v>
      </c>
      <c r="AI170" s="143">
        <v>0</v>
      </c>
      <c r="AJ170" s="142">
        <v>0</v>
      </c>
      <c r="AK170" s="143">
        <v>0</v>
      </c>
      <c r="AL170" s="142">
        <v>0</v>
      </c>
      <c r="AM170" s="143">
        <v>0</v>
      </c>
      <c r="AN170" s="142">
        <v>0</v>
      </c>
      <c r="AO170" s="143">
        <v>0</v>
      </c>
      <c r="AP170" s="142">
        <v>0</v>
      </c>
      <c r="AQ170" s="143">
        <v>0</v>
      </c>
      <c r="AR170" s="151">
        <f t="shared" si="66"/>
        <v>0</v>
      </c>
      <c r="AS170" s="155">
        <f t="shared" si="66"/>
        <v>0</v>
      </c>
    </row>
    <row r="171" spans="1:45" ht="15.95" hidden="1" customHeight="1" outlineLevel="2" x14ac:dyDescent="0.15">
      <c r="A171" s="307" t="s">
        <v>244</v>
      </c>
      <c r="B171" s="142">
        <v>0</v>
      </c>
      <c r="C171" s="143">
        <v>0</v>
      </c>
      <c r="D171" s="142">
        <v>0</v>
      </c>
      <c r="E171" s="143">
        <v>0</v>
      </c>
      <c r="F171" s="142">
        <v>0</v>
      </c>
      <c r="G171" s="143">
        <v>0</v>
      </c>
      <c r="H171" s="142">
        <v>0</v>
      </c>
      <c r="I171" s="143">
        <v>0</v>
      </c>
      <c r="J171" s="142">
        <v>0</v>
      </c>
      <c r="K171" s="143">
        <v>0</v>
      </c>
      <c r="L171" s="142">
        <v>0</v>
      </c>
      <c r="M171" s="143">
        <v>0</v>
      </c>
      <c r="N171" s="142">
        <v>0</v>
      </c>
      <c r="O171" s="143">
        <v>0</v>
      </c>
      <c r="P171" s="142">
        <v>0</v>
      </c>
      <c r="Q171" s="143">
        <v>0</v>
      </c>
      <c r="R171" s="142">
        <v>0</v>
      </c>
      <c r="S171" s="143">
        <v>0</v>
      </c>
      <c r="T171" s="142">
        <v>0</v>
      </c>
      <c r="U171" s="143">
        <v>0</v>
      </c>
      <c r="V171" s="142">
        <v>0</v>
      </c>
      <c r="W171" s="143">
        <v>0</v>
      </c>
      <c r="X171" s="142">
        <v>0</v>
      </c>
      <c r="Y171" s="143">
        <v>0</v>
      </c>
      <c r="Z171" s="142">
        <v>0</v>
      </c>
      <c r="AA171" s="143">
        <v>0</v>
      </c>
      <c r="AB171" s="142">
        <v>0</v>
      </c>
      <c r="AC171" s="143">
        <v>0</v>
      </c>
      <c r="AD171" s="142">
        <v>0</v>
      </c>
      <c r="AE171" s="143">
        <v>0</v>
      </c>
      <c r="AF171" s="142">
        <v>0</v>
      </c>
      <c r="AG171" s="143">
        <v>0</v>
      </c>
      <c r="AH171" s="142">
        <v>0</v>
      </c>
      <c r="AI171" s="143">
        <v>0</v>
      </c>
      <c r="AJ171" s="142">
        <v>0</v>
      </c>
      <c r="AK171" s="143">
        <v>0</v>
      </c>
      <c r="AL171" s="142">
        <v>0</v>
      </c>
      <c r="AM171" s="143">
        <v>0</v>
      </c>
      <c r="AN171" s="142">
        <v>0</v>
      </c>
      <c r="AO171" s="143">
        <v>0</v>
      </c>
      <c r="AP171" s="142">
        <v>0</v>
      </c>
      <c r="AQ171" s="143">
        <v>0</v>
      </c>
      <c r="AR171" s="151">
        <f t="shared" si="66"/>
        <v>0</v>
      </c>
      <c r="AS171" s="155">
        <f t="shared" si="66"/>
        <v>0</v>
      </c>
    </row>
    <row r="172" spans="1:45" ht="15.95" customHeight="1" outlineLevel="1" collapsed="1" x14ac:dyDescent="0.15">
      <c r="A172" s="308" t="s">
        <v>245</v>
      </c>
      <c r="B172" s="144">
        <f t="shared" ref="B172:AS172" si="67">IF(B169&lt;&gt;"-",SUM(B169:B171),"-")</f>
        <v>0</v>
      </c>
      <c r="C172" s="147">
        <f t="shared" si="67"/>
        <v>0</v>
      </c>
      <c r="D172" s="144">
        <f t="shared" si="67"/>
        <v>0</v>
      </c>
      <c r="E172" s="147">
        <f t="shared" si="67"/>
        <v>0</v>
      </c>
      <c r="F172" s="144">
        <f t="shared" si="67"/>
        <v>0</v>
      </c>
      <c r="G172" s="147">
        <f t="shared" si="67"/>
        <v>0</v>
      </c>
      <c r="H172" s="144">
        <f t="shared" si="67"/>
        <v>0</v>
      </c>
      <c r="I172" s="147">
        <f t="shared" si="67"/>
        <v>0</v>
      </c>
      <c r="J172" s="144">
        <f t="shared" si="67"/>
        <v>0</v>
      </c>
      <c r="K172" s="147">
        <f t="shared" si="67"/>
        <v>0</v>
      </c>
      <c r="L172" s="144">
        <f t="shared" si="67"/>
        <v>0</v>
      </c>
      <c r="M172" s="147">
        <f t="shared" si="67"/>
        <v>0</v>
      </c>
      <c r="N172" s="144">
        <f t="shared" si="67"/>
        <v>0</v>
      </c>
      <c r="O172" s="147">
        <f t="shared" si="67"/>
        <v>0</v>
      </c>
      <c r="P172" s="144">
        <f t="shared" si="67"/>
        <v>0</v>
      </c>
      <c r="Q172" s="147">
        <f t="shared" si="67"/>
        <v>0</v>
      </c>
      <c r="R172" s="144">
        <f t="shared" si="67"/>
        <v>0</v>
      </c>
      <c r="S172" s="147">
        <f t="shared" si="67"/>
        <v>0</v>
      </c>
      <c r="T172" s="144">
        <f t="shared" si="67"/>
        <v>0</v>
      </c>
      <c r="U172" s="147">
        <f t="shared" si="67"/>
        <v>0</v>
      </c>
      <c r="V172" s="144">
        <f t="shared" si="67"/>
        <v>0</v>
      </c>
      <c r="W172" s="147">
        <f t="shared" si="67"/>
        <v>0</v>
      </c>
      <c r="X172" s="144">
        <f t="shared" si="67"/>
        <v>0</v>
      </c>
      <c r="Y172" s="147">
        <f t="shared" si="67"/>
        <v>0</v>
      </c>
      <c r="Z172" s="144">
        <f t="shared" si="67"/>
        <v>0</v>
      </c>
      <c r="AA172" s="147">
        <f t="shared" si="67"/>
        <v>0</v>
      </c>
      <c r="AB172" s="144">
        <f t="shared" si="67"/>
        <v>0</v>
      </c>
      <c r="AC172" s="147">
        <f t="shared" si="67"/>
        <v>0</v>
      </c>
      <c r="AD172" s="144">
        <f t="shared" si="67"/>
        <v>0</v>
      </c>
      <c r="AE172" s="147">
        <f t="shared" si="67"/>
        <v>0</v>
      </c>
      <c r="AF172" s="144">
        <f t="shared" si="67"/>
        <v>0</v>
      </c>
      <c r="AG172" s="147">
        <f t="shared" si="67"/>
        <v>0</v>
      </c>
      <c r="AH172" s="144">
        <f t="shared" si="67"/>
        <v>0</v>
      </c>
      <c r="AI172" s="147">
        <f t="shared" si="67"/>
        <v>0</v>
      </c>
      <c r="AJ172" s="144">
        <f t="shared" si="67"/>
        <v>0</v>
      </c>
      <c r="AK172" s="147">
        <f t="shared" si="67"/>
        <v>0</v>
      </c>
      <c r="AL172" s="144">
        <f t="shared" si="67"/>
        <v>0</v>
      </c>
      <c r="AM172" s="147">
        <f t="shared" si="67"/>
        <v>0</v>
      </c>
      <c r="AN172" s="144">
        <f t="shared" si="67"/>
        <v>0</v>
      </c>
      <c r="AO172" s="147">
        <f t="shared" si="67"/>
        <v>0</v>
      </c>
      <c r="AP172" s="144">
        <f t="shared" si="67"/>
        <v>0</v>
      </c>
      <c r="AQ172" s="147">
        <f t="shared" si="67"/>
        <v>0</v>
      </c>
      <c r="AR172" s="152">
        <f t="shared" si="67"/>
        <v>0</v>
      </c>
      <c r="AS172" s="156">
        <f t="shared" si="67"/>
        <v>0</v>
      </c>
    </row>
    <row r="173" spans="1:45" ht="15.95" hidden="1" customHeight="1" outlineLevel="2" x14ac:dyDescent="0.15">
      <c r="A173" s="307" t="s">
        <v>246</v>
      </c>
      <c r="B173" s="142">
        <v>0</v>
      </c>
      <c r="C173" s="143">
        <v>0</v>
      </c>
      <c r="D173" s="142">
        <v>1</v>
      </c>
      <c r="E173" s="143">
        <v>0</v>
      </c>
      <c r="F173" s="142">
        <v>0</v>
      </c>
      <c r="G173" s="143">
        <v>0</v>
      </c>
      <c r="H173" s="142">
        <v>0</v>
      </c>
      <c r="I173" s="143">
        <v>0</v>
      </c>
      <c r="J173" s="142">
        <v>0</v>
      </c>
      <c r="K173" s="143">
        <v>0</v>
      </c>
      <c r="L173" s="142">
        <v>0</v>
      </c>
      <c r="M173" s="143">
        <v>0</v>
      </c>
      <c r="N173" s="142">
        <v>1</v>
      </c>
      <c r="O173" s="143">
        <v>0</v>
      </c>
      <c r="P173" s="142">
        <v>0</v>
      </c>
      <c r="Q173" s="143">
        <v>0</v>
      </c>
      <c r="R173" s="142">
        <v>0</v>
      </c>
      <c r="S173" s="143">
        <v>0</v>
      </c>
      <c r="T173" s="142">
        <v>0</v>
      </c>
      <c r="U173" s="143">
        <v>0</v>
      </c>
      <c r="V173" s="142">
        <v>0</v>
      </c>
      <c r="W173" s="143">
        <v>0</v>
      </c>
      <c r="X173" s="142">
        <v>0</v>
      </c>
      <c r="Y173" s="143">
        <v>0</v>
      </c>
      <c r="Z173" s="142">
        <v>0</v>
      </c>
      <c r="AA173" s="143">
        <v>0</v>
      </c>
      <c r="AB173" s="142">
        <v>0</v>
      </c>
      <c r="AC173" s="143">
        <v>0</v>
      </c>
      <c r="AD173" s="142">
        <v>0</v>
      </c>
      <c r="AE173" s="143">
        <v>0</v>
      </c>
      <c r="AF173" s="142">
        <v>0</v>
      </c>
      <c r="AG173" s="143">
        <v>0</v>
      </c>
      <c r="AH173" s="142">
        <v>0</v>
      </c>
      <c r="AI173" s="143">
        <v>0</v>
      </c>
      <c r="AJ173" s="142">
        <v>0</v>
      </c>
      <c r="AK173" s="143">
        <v>0</v>
      </c>
      <c r="AL173" s="142">
        <v>1</v>
      </c>
      <c r="AM173" s="143">
        <v>0</v>
      </c>
      <c r="AN173" s="142">
        <v>0</v>
      </c>
      <c r="AO173" s="143">
        <v>0</v>
      </c>
      <c r="AP173" s="142">
        <v>0</v>
      </c>
      <c r="AQ173" s="143">
        <v>0</v>
      </c>
      <c r="AR173" s="151">
        <f t="shared" ref="AR173:AS178" si="68">IF(B173&lt;&gt;"-",SUM(B173,D173,F173,H173,J173,L173,N173,P173,R173,T173,V173,X173,Z173,AB173,AD173,AF173,AH173,AJ173,AL173,AN173,AP173),"-")</f>
        <v>3</v>
      </c>
      <c r="AS173" s="155">
        <f t="shared" si="68"/>
        <v>0</v>
      </c>
    </row>
    <row r="174" spans="1:45" ht="15.95" hidden="1" customHeight="1" outlineLevel="2" x14ac:dyDescent="0.15">
      <c r="A174" s="307" t="s">
        <v>247</v>
      </c>
      <c r="B174" s="142">
        <v>0</v>
      </c>
      <c r="C174" s="143">
        <v>0</v>
      </c>
      <c r="D174" s="142">
        <v>0</v>
      </c>
      <c r="E174" s="143">
        <v>0</v>
      </c>
      <c r="F174" s="142">
        <v>0</v>
      </c>
      <c r="G174" s="143">
        <v>0</v>
      </c>
      <c r="H174" s="142">
        <v>0</v>
      </c>
      <c r="I174" s="143">
        <v>0</v>
      </c>
      <c r="J174" s="142">
        <v>0</v>
      </c>
      <c r="K174" s="143">
        <v>0</v>
      </c>
      <c r="L174" s="142">
        <v>0</v>
      </c>
      <c r="M174" s="143">
        <v>0</v>
      </c>
      <c r="N174" s="142">
        <v>0</v>
      </c>
      <c r="O174" s="143">
        <v>0</v>
      </c>
      <c r="P174" s="142">
        <v>0</v>
      </c>
      <c r="Q174" s="143">
        <v>0</v>
      </c>
      <c r="R174" s="142">
        <v>0</v>
      </c>
      <c r="S174" s="143">
        <v>0</v>
      </c>
      <c r="T174" s="142">
        <v>0</v>
      </c>
      <c r="U174" s="143">
        <v>0</v>
      </c>
      <c r="V174" s="142">
        <v>0</v>
      </c>
      <c r="W174" s="143">
        <v>0</v>
      </c>
      <c r="X174" s="142">
        <v>0</v>
      </c>
      <c r="Y174" s="143">
        <v>0</v>
      </c>
      <c r="Z174" s="142">
        <v>0</v>
      </c>
      <c r="AA174" s="143">
        <v>0</v>
      </c>
      <c r="AB174" s="142">
        <v>0</v>
      </c>
      <c r="AC174" s="143">
        <v>0</v>
      </c>
      <c r="AD174" s="142">
        <v>0</v>
      </c>
      <c r="AE174" s="143">
        <v>0</v>
      </c>
      <c r="AF174" s="142">
        <v>0</v>
      </c>
      <c r="AG174" s="143">
        <v>0</v>
      </c>
      <c r="AH174" s="142">
        <v>0</v>
      </c>
      <c r="AI174" s="143">
        <v>0</v>
      </c>
      <c r="AJ174" s="142">
        <v>0</v>
      </c>
      <c r="AK174" s="143">
        <v>0</v>
      </c>
      <c r="AL174" s="142">
        <v>0</v>
      </c>
      <c r="AM174" s="143">
        <v>0</v>
      </c>
      <c r="AN174" s="142">
        <v>0</v>
      </c>
      <c r="AO174" s="143">
        <v>0</v>
      </c>
      <c r="AP174" s="142">
        <v>0</v>
      </c>
      <c r="AQ174" s="143">
        <v>0</v>
      </c>
      <c r="AR174" s="151">
        <f t="shared" si="68"/>
        <v>0</v>
      </c>
      <c r="AS174" s="155">
        <f t="shared" si="68"/>
        <v>0</v>
      </c>
    </row>
    <row r="175" spans="1:45" ht="15.95" hidden="1" customHeight="1" outlineLevel="2" x14ac:dyDescent="0.15">
      <c r="A175" s="307" t="s">
        <v>248</v>
      </c>
      <c r="B175" s="142">
        <v>1</v>
      </c>
      <c r="C175" s="143">
        <v>0</v>
      </c>
      <c r="D175" s="142">
        <v>0</v>
      </c>
      <c r="E175" s="143">
        <v>0</v>
      </c>
      <c r="F175" s="142">
        <v>0</v>
      </c>
      <c r="G175" s="143">
        <v>0</v>
      </c>
      <c r="H175" s="142">
        <v>0</v>
      </c>
      <c r="I175" s="143">
        <v>0</v>
      </c>
      <c r="J175" s="142">
        <v>0</v>
      </c>
      <c r="K175" s="143">
        <v>0</v>
      </c>
      <c r="L175" s="142">
        <v>0</v>
      </c>
      <c r="M175" s="143">
        <v>0</v>
      </c>
      <c r="N175" s="142">
        <v>0</v>
      </c>
      <c r="O175" s="143">
        <v>0</v>
      </c>
      <c r="P175" s="142">
        <v>0</v>
      </c>
      <c r="Q175" s="143">
        <v>0</v>
      </c>
      <c r="R175" s="142">
        <v>0</v>
      </c>
      <c r="S175" s="143">
        <v>0</v>
      </c>
      <c r="T175" s="142">
        <v>0</v>
      </c>
      <c r="U175" s="143">
        <v>0</v>
      </c>
      <c r="V175" s="142">
        <v>0</v>
      </c>
      <c r="W175" s="143">
        <v>0</v>
      </c>
      <c r="X175" s="142">
        <v>0</v>
      </c>
      <c r="Y175" s="143">
        <v>0</v>
      </c>
      <c r="Z175" s="142">
        <v>0</v>
      </c>
      <c r="AA175" s="143">
        <v>0</v>
      </c>
      <c r="AB175" s="142">
        <v>0</v>
      </c>
      <c r="AC175" s="143">
        <v>0</v>
      </c>
      <c r="AD175" s="142">
        <v>0</v>
      </c>
      <c r="AE175" s="143">
        <v>0</v>
      </c>
      <c r="AF175" s="142">
        <v>0</v>
      </c>
      <c r="AG175" s="143">
        <v>0</v>
      </c>
      <c r="AH175" s="142">
        <v>0</v>
      </c>
      <c r="AI175" s="143">
        <v>0</v>
      </c>
      <c r="AJ175" s="142">
        <v>0</v>
      </c>
      <c r="AK175" s="143">
        <v>0</v>
      </c>
      <c r="AL175" s="142">
        <v>0</v>
      </c>
      <c r="AM175" s="143">
        <v>0</v>
      </c>
      <c r="AN175" s="142">
        <v>0</v>
      </c>
      <c r="AO175" s="143">
        <v>0</v>
      </c>
      <c r="AP175" s="142">
        <v>0</v>
      </c>
      <c r="AQ175" s="143">
        <v>0</v>
      </c>
      <c r="AR175" s="151">
        <f t="shared" si="68"/>
        <v>1</v>
      </c>
      <c r="AS175" s="155">
        <f t="shared" si="68"/>
        <v>0</v>
      </c>
    </row>
    <row r="176" spans="1:45" ht="15.95" hidden="1" customHeight="1" outlineLevel="2" x14ac:dyDescent="0.15">
      <c r="A176" s="307" t="s">
        <v>249</v>
      </c>
      <c r="B176" s="142">
        <v>0</v>
      </c>
      <c r="C176" s="143">
        <v>0</v>
      </c>
      <c r="D176" s="142">
        <v>0</v>
      </c>
      <c r="E176" s="143">
        <v>0</v>
      </c>
      <c r="F176" s="142">
        <v>0</v>
      </c>
      <c r="G176" s="143">
        <v>0</v>
      </c>
      <c r="H176" s="142">
        <v>0</v>
      </c>
      <c r="I176" s="143">
        <v>0</v>
      </c>
      <c r="J176" s="142">
        <v>0</v>
      </c>
      <c r="K176" s="143">
        <v>0</v>
      </c>
      <c r="L176" s="142">
        <v>0</v>
      </c>
      <c r="M176" s="143">
        <v>0</v>
      </c>
      <c r="N176" s="142">
        <v>0</v>
      </c>
      <c r="O176" s="143">
        <v>0</v>
      </c>
      <c r="P176" s="142">
        <v>0</v>
      </c>
      <c r="Q176" s="143">
        <v>0</v>
      </c>
      <c r="R176" s="142">
        <v>0</v>
      </c>
      <c r="S176" s="143">
        <v>0</v>
      </c>
      <c r="T176" s="142">
        <v>0</v>
      </c>
      <c r="U176" s="143">
        <v>0</v>
      </c>
      <c r="V176" s="142">
        <v>0</v>
      </c>
      <c r="W176" s="143">
        <v>0</v>
      </c>
      <c r="X176" s="142">
        <v>0</v>
      </c>
      <c r="Y176" s="143">
        <v>0</v>
      </c>
      <c r="Z176" s="142">
        <v>0</v>
      </c>
      <c r="AA176" s="143">
        <v>0</v>
      </c>
      <c r="AB176" s="142">
        <v>0</v>
      </c>
      <c r="AC176" s="143">
        <v>0</v>
      </c>
      <c r="AD176" s="142">
        <v>0</v>
      </c>
      <c r="AE176" s="143">
        <v>0</v>
      </c>
      <c r="AF176" s="142">
        <v>0</v>
      </c>
      <c r="AG176" s="143">
        <v>0</v>
      </c>
      <c r="AH176" s="142">
        <v>0</v>
      </c>
      <c r="AI176" s="143">
        <v>0</v>
      </c>
      <c r="AJ176" s="142">
        <v>0</v>
      </c>
      <c r="AK176" s="143">
        <v>0</v>
      </c>
      <c r="AL176" s="142">
        <v>0</v>
      </c>
      <c r="AM176" s="143">
        <v>0</v>
      </c>
      <c r="AN176" s="142">
        <v>0</v>
      </c>
      <c r="AO176" s="143">
        <v>0</v>
      </c>
      <c r="AP176" s="142">
        <v>0</v>
      </c>
      <c r="AQ176" s="143">
        <v>0</v>
      </c>
      <c r="AR176" s="151">
        <f t="shared" si="68"/>
        <v>0</v>
      </c>
      <c r="AS176" s="155">
        <f t="shared" si="68"/>
        <v>0</v>
      </c>
    </row>
    <row r="177" spans="1:45" ht="15.95" hidden="1" customHeight="1" outlineLevel="2" x14ac:dyDescent="0.15">
      <c r="A177" s="307" t="s">
        <v>250</v>
      </c>
      <c r="B177" s="142">
        <v>0</v>
      </c>
      <c r="C177" s="143">
        <v>0</v>
      </c>
      <c r="D177" s="142">
        <v>0</v>
      </c>
      <c r="E177" s="143">
        <v>0</v>
      </c>
      <c r="F177" s="142">
        <v>0</v>
      </c>
      <c r="G177" s="143">
        <v>0</v>
      </c>
      <c r="H177" s="142">
        <v>0</v>
      </c>
      <c r="I177" s="143">
        <v>0</v>
      </c>
      <c r="J177" s="142">
        <v>0</v>
      </c>
      <c r="K177" s="143">
        <v>0</v>
      </c>
      <c r="L177" s="142">
        <v>0</v>
      </c>
      <c r="M177" s="143">
        <v>0</v>
      </c>
      <c r="N177" s="142">
        <v>0</v>
      </c>
      <c r="O177" s="143">
        <v>0</v>
      </c>
      <c r="P177" s="142">
        <v>0</v>
      </c>
      <c r="Q177" s="143">
        <v>0</v>
      </c>
      <c r="R177" s="142">
        <v>0</v>
      </c>
      <c r="S177" s="143">
        <v>0</v>
      </c>
      <c r="T177" s="142">
        <v>0</v>
      </c>
      <c r="U177" s="143">
        <v>0</v>
      </c>
      <c r="V177" s="142">
        <v>0</v>
      </c>
      <c r="W177" s="143">
        <v>0</v>
      </c>
      <c r="X177" s="142">
        <v>0</v>
      </c>
      <c r="Y177" s="143">
        <v>0</v>
      </c>
      <c r="Z177" s="142">
        <v>0</v>
      </c>
      <c r="AA177" s="143">
        <v>0</v>
      </c>
      <c r="AB177" s="142">
        <v>0</v>
      </c>
      <c r="AC177" s="143">
        <v>0</v>
      </c>
      <c r="AD177" s="142">
        <v>0</v>
      </c>
      <c r="AE177" s="143">
        <v>0</v>
      </c>
      <c r="AF177" s="142">
        <v>0</v>
      </c>
      <c r="AG177" s="143">
        <v>0</v>
      </c>
      <c r="AH177" s="142">
        <v>0</v>
      </c>
      <c r="AI177" s="143">
        <v>0</v>
      </c>
      <c r="AJ177" s="142">
        <v>0</v>
      </c>
      <c r="AK177" s="143">
        <v>0</v>
      </c>
      <c r="AL177" s="142">
        <v>0</v>
      </c>
      <c r="AM177" s="143">
        <v>0</v>
      </c>
      <c r="AN177" s="142">
        <v>0</v>
      </c>
      <c r="AO177" s="143">
        <v>0</v>
      </c>
      <c r="AP177" s="142">
        <v>0</v>
      </c>
      <c r="AQ177" s="143">
        <v>0</v>
      </c>
      <c r="AR177" s="151">
        <f t="shared" si="68"/>
        <v>0</v>
      </c>
      <c r="AS177" s="155">
        <f t="shared" si="68"/>
        <v>0</v>
      </c>
    </row>
    <row r="178" spans="1:45" ht="15.95" hidden="1" customHeight="1" outlineLevel="2" x14ac:dyDescent="0.15">
      <c r="A178" s="307" t="s">
        <v>251</v>
      </c>
      <c r="B178" s="142">
        <v>3</v>
      </c>
      <c r="C178" s="143">
        <v>0</v>
      </c>
      <c r="D178" s="142">
        <v>4</v>
      </c>
      <c r="E178" s="143">
        <v>0</v>
      </c>
      <c r="F178" s="142">
        <v>2</v>
      </c>
      <c r="G178" s="143">
        <v>0</v>
      </c>
      <c r="H178" s="142">
        <v>2</v>
      </c>
      <c r="I178" s="143">
        <v>0</v>
      </c>
      <c r="J178" s="142">
        <v>0</v>
      </c>
      <c r="K178" s="143">
        <v>0</v>
      </c>
      <c r="L178" s="142">
        <v>0</v>
      </c>
      <c r="M178" s="143">
        <v>0</v>
      </c>
      <c r="N178" s="142">
        <v>0</v>
      </c>
      <c r="O178" s="143">
        <v>0</v>
      </c>
      <c r="P178" s="142">
        <v>1</v>
      </c>
      <c r="Q178" s="143">
        <v>0</v>
      </c>
      <c r="R178" s="142">
        <v>0</v>
      </c>
      <c r="S178" s="143">
        <v>0</v>
      </c>
      <c r="T178" s="142">
        <v>0</v>
      </c>
      <c r="U178" s="143">
        <v>0</v>
      </c>
      <c r="V178" s="142">
        <v>0</v>
      </c>
      <c r="W178" s="143">
        <v>0</v>
      </c>
      <c r="X178" s="142">
        <v>0</v>
      </c>
      <c r="Y178" s="143">
        <v>0</v>
      </c>
      <c r="Z178" s="142">
        <v>0</v>
      </c>
      <c r="AA178" s="143">
        <v>0</v>
      </c>
      <c r="AB178" s="142">
        <v>0</v>
      </c>
      <c r="AC178" s="143">
        <v>0</v>
      </c>
      <c r="AD178" s="142">
        <v>0</v>
      </c>
      <c r="AE178" s="143">
        <v>0</v>
      </c>
      <c r="AF178" s="142">
        <v>0</v>
      </c>
      <c r="AG178" s="143">
        <v>0</v>
      </c>
      <c r="AH178" s="142">
        <v>0</v>
      </c>
      <c r="AI178" s="143">
        <v>0</v>
      </c>
      <c r="AJ178" s="142">
        <v>0</v>
      </c>
      <c r="AK178" s="143">
        <v>0</v>
      </c>
      <c r="AL178" s="142">
        <v>2</v>
      </c>
      <c r="AM178" s="143">
        <v>0</v>
      </c>
      <c r="AN178" s="142">
        <v>0</v>
      </c>
      <c r="AO178" s="143">
        <v>0</v>
      </c>
      <c r="AP178" s="142">
        <v>0</v>
      </c>
      <c r="AQ178" s="143">
        <v>0</v>
      </c>
      <c r="AR178" s="151">
        <f t="shared" si="68"/>
        <v>14</v>
      </c>
      <c r="AS178" s="155">
        <f t="shared" si="68"/>
        <v>0</v>
      </c>
    </row>
    <row r="179" spans="1:45" ht="15.95" customHeight="1" outlineLevel="1" collapsed="1" x14ac:dyDescent="0.15">
      <c r="A179" s="308" t="s">
        <v>252</v>
      </c>
      <c r="B179" s="144">
        <f>IF(B173&lt;&gt;"-",SUM(B173:B178),"-")</f>
        <v>4</v>
      </c>
      <c r="C179" s="147">
        <f t="shared" ref="C179:AS179" si="69">IF(C173&lt;&gt;"-",SUM(C173:C178),"-")</f>
        <v>0</v>
      </c>
      <c r="D179" s="144">
        <f t="shared" si="69"/>
        <v>5</v>
      </c>
      <c r="E179" s="147">
        <f t="shared" si="69"/>
        <v>0</v>
      </c>
      <c r="F179" s="144">
        <f t="shared" si="69"/>
        <v>2</v>
      </c>
      <c r="G179" s="147">
        <f t="shared" si="69"/>
        <v>0</v>
      </c>
      <c r="H179" s="144">
        <f t="shared" si="69"/>
        <v>2</v>
      </c>
      <c r="I179" s="147">
        <f t="shared" si="69"/>
        <v>0</v>
      </c>
      <c r="J179" s="144">
        <f t="shared" si="69"/>
        <v>0</v>
      </c>
      <c r="K179" s="147">
        <f t="shared" si="69"/>
        <v>0</v>
      </c>
      <c r="L179" s="144">
        <f t="shared" si="69"/>
        <v>0</v>
      </c>
      <c r="M179" s="147">
        <f t="shared" si="69"/>
        <v>0</v>
      </c>
      <c r="N179" s="144">
        <f t="shared" si="69"/>
        <v>1</v>
      </c>
      <c r="O179" s="147">
        <f t="shared" si="69"/>
        <v>0</v>
      </c>
      <c r="P179" s="144">
        <f t="shared" si="69"/>
        <v>1</v>
      </c>
      <c r="Q179" s="147">
        <f t="shared" si="69"/>
        <v>0</v>
      </c>
      <c r="R179" s="144">
        <f t="shared" si="69"/>
        <v>0</v>
      </c>
      <c r="S179" s="147">
        <f t="shared" si="69"/>
        <v>0</v>
      </c>
      <c r="T179" s="144">
        <f t="shared" si="69"/>
        <v>0</v>
      </c>
      <c r="U179" s="147">
        <f t="shared" si="69"/>
        <v>0</v>
      </c>
      <c r="V179" s="144">
        <f t="shared" si="69"/>
        <v>0</v>
      </c>
      <c r="W179" s="147">
        <f t="shared" si="69"/>
        <v>0</v>
      </c>
      <c r="X179" s="144">
        <f t="shared" si="69"/>
        <v>0</v>
      </c>
      <c r="Y179" s="147">
        <f t="shared" si="69"/>
        <v>0</v>
      </c>
      <c r="Z179" s="144">
        <f t="shared" si="69"/>
        <v>0</v>
      </c>
      <c r="AA179" s="147">
        <f t="shared" si="69"/>
        <v>0</v>
      </c>
      <c r="AB179" s="144">
        <f t="shared" si="69"/>
        <v>0</v>
      </c>
      <c r="AC179" s="147">
        <f t="shared" si="69"/>
        <v>0</v>
      </c>
      <c r="AD179" s="144">
        <f t="shared" si="69"/>
        <v>0</v>
      </c>
      <c r="AE179" s="147">
        <f t="shared" si="69"/>
        <v>0</v>
      </c>
      <c r="AF179" s="144">
        <f t="shared" si="69"/>
        <v>0</v>
      </c>
      <c r="AG179" s="147">
        <f t="shared" si="69"/>
        <v>0</v>
      </c>
      <c r="AH179" s="144">
        <f t="shared" si="69"/>
        <v>0</v>
      </c>
      <c r="AI179" s="147">
        <f t="shared" si="69"/>
        <v>0</v>
      </c>
      <c r="AJ179" s="144">
        <f t="shared" si="69"/>
        <v>0</v>
      </c>
      <c r="AK179" s="147">
        <f t="shared" si="69"/>
        <v>0</v>
      </c>
      <c r="AL179" s="144">
        <f t="shared" si="69"/>
        <v>3</v>
      </c>
      <c r="AM179" s="147">
        <f t="shared" si="69"/>
        <v>0</v>
      </c>
      <c r="AN179" s="144">
        <f t="shared" si="69"/>
        <v>0</v>
      </c>
      <c r="AO179" s="147">
        <f t="shared" si="69"/>
        <v>0</v>
      </c>
      <c r="AP179" s="144">
        <f t="shared" si="69"/>
        <v>0</v>
      </c>
      <c r="AQ179" s="147">
        <f t="shared" si="69"/>
        <v>0</v>
      </c>
      <c r="AR179" s="152">
        <f t="shared" si="69"/>
        <v>18</v>
      </c>
      <c r="AS179" s="156">
        <f t="shared" si="69"/>
        <v>0</v>
      </c>
    </row>
    <row r="180" spans="1:45" ht="15.95" hidden="1" customHeight="1" outlineLevel="2" x14ac:dyDescent="0.15">
      <c r="A180" s="307" t="s">
        <v>253</v>
      </c>
      <c r="B180" s="142">
        <v>0</v>
      </c>
      <c r="C180" s="143">
        <v>0</v>
      </c>
      <c r="D180" s="142">
        <v>0</v>
      </c>
      <c r="E180" s="143">
        <v>0</v>
      </c>
      <c r="F180" s="142">
        <v>0</v>
      </c>
      <c r="G180" s="143">
        <v>0</v>
      </c>
      <c r="H180" s="142">
        <v>0</v>
      </c>
      <c r="I180" s="143">
        <v>0</v>
      </c>
      <c r="J180" s="142">
        <v>0</v>
      </c>
      <c r="K180" s="143">
        <v>0</v>
      </c>
      <c r="L180" s="142">
        <v>0</v>
      </c>
      <c r="M180" s="143">
        <v>0</v>
      </c>
      <c r="N180" s="142">
        <v>0</v>
      </c>
      <c r="O180" s="143">
        <v>0</v>
      </c>
      <c r="P180" s="142">
        <v>0</v>
      </c>
      <c r="Q180" s="143">
        <v>0</v>
      </c>
      <c r="R180" s="142">
        <v>0</v>
      </c>
      <c r="S180" s="143">
        <v>0</v>
      </c>
      <c r="T180" s="142">
        <v>0</v>
      </c>
      <c r="U180" s="143">
        <v>0</v>
      </c>
      <c r="V180" s="142">
        <v>0</v>
      </c>
      <c r="W180" s="143">
        <v>0</v>
      </c>
      <c r="X180" s="142">
        <v>0</v>
      </c>
      <c r="Y180" s="143">
        <v>0</v>
      </c>
      <c r="Z180" s="142">
        <v>0</v>
      </c>
      <c r="AA180" s="143">
        <v>0</v>
      </c>
      <c r="AB180" s="142">
        <v>0</v>
      </c>
      <c r="AC180" s="143">
        <v>0</v>
      </c>
      <c r="AD180" s="142">
        <v>0</v>
      </c>
      <c r="AE180" s="143">
        <v>0</v>
      </c>
      <c r="AF180" s="142">
        <v>0</v>
      </c>
      <c r="AG180" s="143">
        <v>0</v>
      </c>
      <c r="AH180" s="142">
        <v>0</v>
      </c>
      <c r="AI180" s="143">
        <v>0</v>
      </c>
      <c r="AJ180" s="142">
        <v>0</v>
      </c>
      <c r="AK180" s="143">
        <v>0</v>
      </c>
      <c r="AL180" s="142">
        <v>0</v>
      </c>
      <c r="AM180" s="143">
        <v>0</v>
      </c>
      <c r="AN180" s="142">
        <v>0</v>
      </c>
      <c r="AO180" s="143">
        <v>0</v>
      </c>
      <c r="AP180" s="142">
        <v>0</v>
      </c>
      <c r="AQ180" s="143">
        <v>0</v>
      </c>
      <c r="AR180" s="151">
        <f>IF(B180&lt;&gt;"-",SUM(B180,D180,F180,H180,J180,L180,N180,P180,R180,T180,V180,X180,Z180,AB180,AD180,AF180,AH180,AJ180,AL180,AN180,AP180),"-")</f>
        <v>0</v>
      </c>
      <c r="AS180" s="155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 x14ac:dyDescent="0.15">
      <c r="A181" s="307" t="s">
        <v>254</v>
      </c>
      <c r="B181" s="142">
        <v>0</v>
      </c>
      <c r="C181" s="143">
        <v>0</v>
      </c>
      <c r="D181" s="142">
        <v>0</v>
      </c>
      <c r="E181" s="143">
        <v>0</v>
      </c>
      <c r="F181" s="142">
        <v>0</v>
      </c>
      <c r="G181" s="143">
        <v>0</v>
      </c>
      <c r="H181" s="142">
        <v>0</v>
      </c>
      <c r="I181" s="143">
        <v>0</v>
      </c>
      <c r="J181" s="142">
        <v>0</v>
      </c>
      <c r="K181" s="143">
        <v>0</v>
      </c>
      <c r="L181" s="142">
        <v>0</v>
      </c>
      <c r="M181" s="143">
        <v>0</v>
      </c>
      <c r="N181" s="142">
        <v>0</v>
      </c>
      <c r="O181" s="143">
        <v>0</v>
      </c>
      <c r="P181" s="142">
        <v>0</v>
      </c>
      <c r="Q181" s="143">
        <v>0</v>
      </c>
      <c r="R181" s="142">
        <v>0</v>
      </c>
      <c r="S181" s="143">
        <v>0</v>
      </c>
      <c r="T181" s="142">
        <v>0</v>
      </c>
      <c r="U181" s="143">
        <v>0</v>
      </c>
      <c r="V181" s="142">
        <v>0</v>
      </c>
      <c r="W181" s="143">
        <v>0</v>
      </c>
      <c r="X181" s="142">
        <v>0</v>
      </c>
      <c r="Y181" s="143">
        <v>0</v>
      </c>
      <c r="Z181" s="142">
        <v>0</v>
      </c>
      <c r="AA181" s="143">
        <v>0</v>
      </c>
      <c r="AB181" s="142">
        <v>0</v>
      </c>
      <c r="AC181" s="143">
        <v>0</v>
      </c>
      <c r="AD181" s="142">
        <v>0</v>
      </c>
      <c r="AE181" s="143">
        <v>0</v>
      </c>
      <c r="AF181" s="142">
        <v>0</v>
      </c>
      <c r="AG181" s="143">
        <v>0</v>
      </c>
      <c r="AH181" s="142">
        <v>0</v>
      </c>
      <c r="AI181" s="143">
        <v>0</v>
      </c>
      <c r="AJ181" s="142">
        <v>0</v>
      </c>
      <c r="AK181" s="143">
        <v>0</v>
      </c>
      <c r="AL181" s="142">
        <v>0</v>
      </c>
      <c r="AM181" s="143">
        <v>0</v>
      </c>
      <c r="AN181" s="142">
        <v>0</v>
      </c>
      <c r="AO181" s="143">
        <v>0</v>
      </c>
      <c r="AP181" s="142">
        <v>0</v>
      </c>
      <c r="AQ181" s="143">
        <v>0</v>
      </c>
      <c r="AR181" s="151">
        <f>IF(B181&lt;&gt;"-",SUM(B181,D181,F181,H181,J181,L181,N181,P181,R181,T181,V181,X181,Z181,AB181,AD181,AF181,AH181,AJ181,AL181,AN181,AP181),"-")</f>
        <v>0</v>
      </c>
      <c r="AS181" s="155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 x14ac:dyDescent="0.15">
      <c r="A182" s="308" t="s">
        <v>255</v>
      </c>
      <c r="B182" s="144">
        <f>IF(B180&lt;&gt;"-",SUM(B180:B181),"-")</f>
        <v>0</v>
      </c>
      <c r="C182" s="147">
        <f t="shared" ref="C182:AS182" si="70">IF(C180&lt;&gt;"-",SUM(C180:C181),"-")</f>
        <v>0</v>
      </c>
      <c r="D182" s="144">
        <f t="shared" si="70"/>
        <v>0</v>
      </c>
      <c r="E182" s="147">
        <f t="shared" si="70"/>
        <v>0</v>
      </c>
      <c r="F182" s="144">
        <f t="shared" si="70"/>
        <v>0</v>
      </c>
      <c r="G182" s="147">
        <f t="shared" si="70"/>
        <v>0</v>
      </c>
      <c r="H182" s="144">
        <f t="shared" si="70"/>
        <v>0</v>
      </c>
      <c r="I182" s="147">
        <f t="shared" si="70"/>
        <v>0</v>
      </c>
      <c r="J182" s="144">
        <f t="shared" si="70"/>
        <v>0</v>
      </c>
      <c r="K182" s="147">
        <f t="shared" si="70"/>
        <v>0</v>
      </c>
      <c r="L182" s="144">
        <f t="shared" si="70"/>
        <v>0</v>
      </c>
      <c r="M182" s="147">
        <f t="shared" si="70"/>
        <v>0</v>
      </c>
      <c r="N182" s="144">
        <f t="shared" si="70"/>
        <v>0</v>
      </c>
      <c r="O182" s="147">
        <f t="shared" si="70"/>
        <v>0</v>
      </c>
      <c r="P182" s="144">
        <f t="shared" si="70"/>
        <v>0</v>
      </c>
      <c r="Q182" s="147">
        <f t="shared" si="70"/>
        <v>0</v>
      </c>
      <c r="R182" s="144">
        <f t="shared" si="70"/>
        <v>0</v>
      </c>
      <c r="S182" s="147">
        <f t="shared" si="70"/>
        <v>0</v>
      </c>
      <c r="T182" s="144">
        <f t="shared" si="70"/>
        <v>0</v>
      </c>
      <c r="U182" s="147">
        <f t="shared" si="70"/>
        <v>0</v>
      </c>
      <c r="V182" s="144">
        <f t="shared" si="70"/>
        <v>0</v>
      </c>
      <c r="W182" s="147">
        <f t="shared" si="70"/>
        <v>0</v>
      </c>
      <c r="X182" s="144">
        <f t="shared" si="70"/>
        <v>0</v>
      </c>
      <c r="Y182" s="147">
        <f t="shared" si="70"/>
        <v>0</v>
      </c>
      <c r="Z182" s="144">
        <f t="shared" si="70"/>
        <v>0</v>
      </c>
      <c r="AA182" s="147">
        <f t="shared" si="70"/>
        <v>0</v>
      </c>
      <c r="AB182" s="144">
        <f t="shared" si="70"/>
        <v>0</v>
      </c>
      <c r="AC182" s="147">
        <f t="shared" si="70"/>
        <v>0</v>
      </c>
      <c r="AD182" s="144">
        <f t="shared" si="70"/>
        <v>0</v>
      </c>
      <c r="AE182" s="147">
        <f t="shared" si="70"/>
        <v>0</v>
      </c>
      <c r="AF182" s="144">
        <f t="shared" si="70"/>
        <v>0</v>
      </c>
      <c r="AG182" s="147">
        <f t="shared" si="70"/>
        <v>0</v>
      </c>
      <c r="AH182" s="144">
        <f t="shared" si="70"/>
        <v>0</v>
      </c>
      <c r="AI182" s="147">
        <f t="shared" si="70"/>
        <v>0</v>
      </c>
      <c r="AJ182" s="144">
        <f t="shared" si="70"/>
        <v>0</v>
      </c>
      <c r="AK182" s="147">
        <f t="shared" si="70"/>
        <v>0</v>
      </c>
      <c r="AL182" s="144">
        <f t="shared" si="70"/>
        <v>0</v>
      </c>
      <c r="AM182" s="147">
        <f t="shared" si="70"/>
        <v>0</v>
      </c>
      <c r="AN182" s="144">
        <f t="shared" si="70"/>
        <v>0</v>
      </c>
      <c r="AO182" s="147">
        <f t="shared" si="70"/>
        <v>0</v>
      </c>
      <c r="AP182" s="144">
        <f t="shared" si="70"/>
        <v>0</v>
      </c>
      <c r="AQ182" s="147">
        <f t="shared" si="70"/>
        <v>0</v>
      </c>
      <c r="AR182" s="152">
        <f t="shared" si="70"/>
        <v>0</v>
      </c>
      <c r="AS182" s="156">
        <f t="shared" si="70"/>
        <v>0</v>
      </c>
    </row>
    <row r="183" spans="1:45" ht="15.95" hidden="1" customHeight="1" outlineLevel="2" x14ac:dyDescent="0.15">
      <c r="A183" s="307" t="s">
        <v>256</v>
      </c>
      <c r="B183" s="142">
        <v>2</v>
      </c>
      <c r="C183" s="143">
        <v>0</v>
      </c>
      <c r="D183" s="142">
        <v>0</v>
      </c>
      <c r="E183" s="143">
        <v>0</v>
      </c>
      <c r="F183" s="142">
        <v>0</v>
      </c>
      <c r="G183" s="143">
        <v>0</v>
      </c>
      <c r="H183" s="142">
        <v>2</v>
      </c>
      <c r="I183" s="143">
        <v>1</v>
      </c>
      <c r="J183" s="142">
        <v>0</v>
      </c>
      <c r="K183" s="143">
        <v>0</v>
      </c>
      <c r="L183" s="142">
        <v>0</v>
      </c>
      <c r="M183" s="143">
        <v>0</v>
      </c>
      <c r="N183" s="142">
        <v>2</v>
      </c>
      <c r="O183" s="143">
        <v>0</v>
      </c>
      <c r="P183" s="142">
        <v>0</v>
      </c>
      <c r="Q183" s="143">
        <v>0</v>
      </c>
      <c r="R183" s="142">
        <v>0</v>
      </c>
      <c r="S183" s="143">
        <v>0</v>
      </c>
      <c r="T183" s="142">
        <v>0</v>
      </c>
      <c r="U183" s="143">
        <v>0</v>
      </c>
      <c r="V183" s="142">
        <v>0</v>
      </c>
      <c r="W183" s="143">
        <v>0</v>
      </c>
      <c r="X183" s="142">
        <v>0</v>
      </c>
      <c r="Y183" s="143">
        <v>0</v>
      </c>
      <c r="Z183" s="142">
        <v>0</v>
      </c>
      <c r="AA183" s="143">
        <v>0</v>
      </c>
      <c r="AB183" s="142">
        <v>0</v>
      </c>
      <c r="AC183" s="143">
        <v>0</v>
      </c>
      <c r="AD183" s="142">
        <v>0</v>
      </c>
      <c r="AE183" s="143">
        <v>0</v>
      </c>
      <c r="AF183" s="142">
        <v>0</v>
      </c>
      <c r="AG183" s="143">
        <v>0</v>
      </c>
      <c r="AH183" s="142">
        <v>0</v>
      </c>
      <c r="AI183" s="143">
        <v>0</v>
      </c>
      <c r="AJ183" s="142">
        <v>0</v>
      </c>
      <c r="AK183" s="143">
        <v>0</v>
      </c>
      <c r="AL183" s="142">
        <v>1</v>
      </c>
      <c r="AM183" s="143">
        <v>0</v>
      </c>
      <c r="AN183" s="142">
        <v>0</v>
      </c>
      <c r="AO183" s="143">
        <v>0</v>
      </c>
      <c r="AP183" s="142">
        <v>0</v>
      </c>
      <c r="AQ183" s="143">
        <v>0</v>
      </c>
      <c r="AR183" s="151">
        <f>IF(B183&lt;&gt;"-",SUM(B183,D183,F183,H183,J183,L183,N183,P183,R183,T183,V183,X183,Z183,AB183,AD183,AF183,AH183,AJ183,AL183,AN183,AP183),"-")</f>
        <v>7</v>
      </c>
      <c r="AS183" s="155">
        <f>IF(C183&lt;&gt;"-",SUM(C183,E183,G183,I183,K183,M183,O183,Q183,S183,U183,W183,Y183,AA183,AC183,AE183,AG183,AI183,AK183,AM183,AO183,AQ183),"-")</f>
        <v>1</v>
      </c>
    </row>
    <row r="184" spans="1:45" ht="15.95" hidden="1" customHeight="1" outlineLevel="2" x14ac:dyDescent="0.15">
      <c r="A184" s="307" t="s">
        <v>257</v>
      </c>
      <c r="B184" s="142">
        <v>1</v>
      </c>
      <c r="C184" s="143">
        <v>0</v>
      </c>
      <c r="D184" s="142">
        <v>0</v>
      </c>
      <c r="E184" s="143">
        <v>0</v>
      </c>
      <c r="F184" s="142">
        <v>0</v>
      </c>
      <c r="G184" s="143">
        <v>0</v>
      </c>
      <c r="H184" s="142">
        <v>0</v>
      </c>
      <c r="I184" s="143">
        <v>0</v>
      </c>
      <c r="J184" s="142">
        <v>0</v>
      </c>
      <c r="K184" s="143">
        <v>0</v>
      </c>
      <c r="L184" s="142">
        <v>0</v>
      </c>
      <c r="M184" s="143">
        <v>0</v>
      </c>
      <c r="N184" s="142">
        <v>0</v>
      </c>
      <c r="O184" s="143">
        <v>0</v>
      </c>
      <c r="P184" s="142">
        <v>0</v>
      </c>
      <c r="Q184" s="143">
        <v>0</v>
      </c>
      <c r="R184" s="142">
        <v>0</v>
      </c>
      <c r="S184" s="143">
        <v>0</v>
      </c>
      <c r="T184" s="142">
        <v>0</v>
      </c>
      <c r="U184" s="143">
        <v>0</v>
      </c>
      <c r="V184" s="142">
        <v>0</v>
      </c>
      <c r="W184" s="143">
        <v>0</v>
      </c>
      <c r="X184" s="142">
        <v>0</v>
      </c>
      <c r="Y184" s="143">
        <v>0</v>
      </c>
      <c r="Z184" s="142">
        <v>0</v>
      </c>
      <c r="AA184" s="143">
        <v>0</v>
      </c>
      <c r="AB184" s="142">
        <v>0</v>
      </c>
      <c r="AC184" s="143">
        <v>0</v>
      </c>
      <c r="AD184" s="142">
        <v>0</v>
      </c>
      <c r="AE184" s="143">
        <v>0</v>
      </c>
      <c r="AF184" s="142">
        <v>0</v>
      </c>
      <c r="AG184" s="143">
        <v>0</v>
      </c>
      <c r="AH184" s="142">
        <v>0</v>
      </c>
      <c r="AI184" s="143">
        <v>0</v>
      </c>
      <c r="AJ184" s="142">
        <v>0</v>
      </c>
      <c r="AK184" s="143">
        <v>0</v>
      </c>
      <c r="AL184" s="142">
        <v>0</v>
      </c>
      <c r="AM184" s="143">
        <v>0</v>
      </c>
      <c r="AN184" s="142">
        <v>0</v>
      </c>
      <c r="AO184" s="143">
        <v>0</v>
      </c>
      <c r="AP184" s="142">
        <v>0</v>
      </c>
      <c r="AQ184" s="143">
        <v>0</v>
      </c>
      <c r="AR184" s="151">
        <f>IF(B184&lt;&gt;"-",SUM(B184,D184,F184,H184,J184,L184,N184,P184,R184,T184,V184,X184,Z184,AB184,AD184,AF184,AH184,AJ184,AL184,AN184,AP184),"-")</f>
        <v>1</v>
      </c>
      <c r="AS184" s="155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 x14ac:dyDescent="0.15">
      <c r="A185" s="308" t="s">
        <v>258</v>
      </c>
      <c r="B185" s="144">
        <f t="shared" ref="B185:AS185" si="71">IF(B183&lt;&gt;"-",SUM(B183:B184),"-")</f>
        <v>3</v>
      </c>
      <c r="C185" s="147">
        <f t="shared" si="71"/>
        <v>0</v>
      </c>
      <c r="D185" s="144">
        <f t="shared" si="71"/>
        <v>0</v>
      </c>
      <c r="E185" s="147">
        <f t="shared" si="71"/>
        <v>0</v>
      </c>
      <c r="F185" s="144">
        <f t="shared" si="71"/>
        <v>0</v>
      </c>
      <c r="G185" s="147">
        <f t="shared" si="71"/>
        <v>0</v>
      </c>
      <c r="H185" s="144">
        <f t="shared" si="71"/>
        <v>2</v>
      </c>
      <c r="I185" s="147">
        <f t="shared" si="71"/>
        <v>1</v>
      </c>
      <c r="J185" s="144">
        <f t="shared" si="71"/>
        <v>0</v>
      </c>
      <c r="K185" s="147">
        <f t="shared" si="71"/>
        <v>0</v>
      </c>
      <c r="L185" s="144">
        <f t="shared" si="71"/>
        <v>0</v>
      </c>
      <c r="M185" s="147">
        <f t="shared" si="71"/>
        <v>0</v>
      </c>
      <c r="N185" s="144">
        <f t="shared" si="71"/>
        <v>2</v>
      </c>
      <c r="O185" s="147">
        <f t="shared" si="71"/>
        <v>0</v>
      </c>
      <c r="P185" s="144">
        <f t="shared" si="71"/>
        <v>0</v>
      </c>
      <c r="Q185" s="147">
        <f t="shared" si="71"/>
        <v>0</v>
      </c>
      <c r="R185" s="144">
        <f t="shared" si="71"/>
        <v>0</v>
      </c>
      <c r="S185" s="147">
        <f t="shared" si="71"/>
        <v>0</v>
      </c>
      <c r="T185" s="144">
        <f t="shared" si="71"/>
        <v>0</v>
      </c>
      <c r="U185" s="147">
        <f t="shared" si="71"/>
        <v>0</v>
      </c>
      <c r="V185" s="144">
        <f t="shared" si="71"/>
        <v>0</v>
      </c>
      <c r="W185" s="147">
        <f t="shared" si="71"/>
        <v>0</v>
      </c>
      <c r="X185" s="144">
        <f t="shared" si="71"/>
        <v>0</v>
      </c>
      <c r="Y185" s="147">
        <f t="shared" si="71"/>
        <v>0</v>
      </c>
      <c r="Z185" s="144">
        <f t="shared" si="71"/>
        <v>0</v>
      </c>
      <c r="AA185" s="147">
        <f t="shared" si="71"/>
        <v>0</v>
      </c>
      <c r="AB185" s="144">
        <f t="shared" si="71"/>
        <v>0</v>
      </c>
      <c r="AC185" s="147">
        <f t="shared" si="71"/>
        <v>0</v>
      </c>
      <c r="AD185" s="144">
        <f t="shared" si="71"/>
        <v>0</v>
      </c>
      <c r="AE185" s="147">
        <f t="shared" si="71"/>
        <v>0</v>
      </c>
      <c r="AF185" s="144">
        <f t="shared" si="71"/>
        <v>0</v>
      </c>
      <c r="AG185" s="147">
        <f t="shared" si="71"/>
        <v>0</v>
      </c>
      <c r="AH185" s="144">
        <f t="shared" si="71"/>
        <v>0</v>
      </c>
      <c r="AI185" s="147">
        <f t="shared" si="71"/>
        <v>0</v>
      </c>
      <c r="AJ185" s="144">
        <f t="shared" si="71"/>
        <v>0</v>
      </c>
      <c r="AK185" s="147">
        <f t="shared" si="71"/>
        <v>0</v>
      </c>
      <c r="AL185" s="144">
        <f t="shared" si="71"/>
        <v>1</v>
      </c>
      <c r="AM185" s="147">
        <f t="shared" si="71"/>
        <v>0</v>
      </c>
      <c r="AN185" s="144">
        <f t="shared" si="71"/>
        <v>0</v>
      </c>
      <c r="AO185" s="147">
        <f t="shared" si="71"/>
        <v>0</v>
      </c>
      <c r="AP185" s="144">
        <f t="shared" si="71"/>
        <v>0</v>
      </c>
      <c r="AQ185" s="147">
        <f t="shared" si="71"/>
        <v>0</v>
      </c>
      <c r="AR185" s="152">
        <f t="shared" si="71"/>
        <v>8</v>
      </c>
      <c r="AS185" s="156">
        <f t="shared" si="71"/>
        <v>1</v>
      </c>
    </row>
    <row r="186" spans="1:45" ht="15.95" customHeight="1" x14ac:dyDescent="0.15">
      <c r="A186" s="309" t="s">
        <v>259</v>
      </c>
      <c r="B186" s="145">
        <f>IF(B185&lt;&gt;"-",SUM(B185,B182,B179,B172),"-")</f>
        <v>7</v>
      </c>
      <c r="C186" s="148">
        <f t="shared" ref="C186:AS186" si="72">IF(C185&lt;&gt;"-",SUM(C185,C182,C179,C172),"-")</f>
        <v>0</v>
      </c>
      <c r="D186" s="145">
        <f t="shared" si="72"/>
        <v>5</v>
      </c>
      <c r="E186" s="148">
        <f t="shared" si="72"/>
        <v>0</v>
      </c>
      <c r="F186" s="145">
        <f t="shared" si="72"/>
        <v>2</v>
      </c>
      <c r="G186" s="148">
        <f t="shared" si="72"/>
        <v>0</v>
      </c>
      <c r="H186" s="145">
        <f t="shared" si="72"/>
        <v>4</v>
      </c>
      <c r="I186" s="148">
        <f t="shared" si="72"/>
        <v>1</v>
      </c>
      <c r="J186" s="145">
        <f t="shared" si="72"/>
        <v>0</v>
      </c>
      <c r="K186" s="148">
        <f t="shared" si="72"/>
        <v>0</v>
      </c>
      <c r="L186" s="145">
        <f t="shared" si="72"/>
        <v>0</v>
      </c>
      <c r="M186" s="148">
        <f t="shared" si="72"/>
        <v>0</v>
      </c>
      <c r="N186" s="145">
        <f t="shared" si="72"/>
        <v>3</v>
      </c>
      <c r="O186" s="148">
        <f t="shared" si="72"/>
        <v>0</v>
      </c>
      <c r="P186" s="145">
        <f t="shared" si="72"/>
        <v>1</v>
      </c>
      <c r="Q186" s="148">
        <f t="shared" si="72"/>
        <v>0</v>
      </c>
      <c r="R186" s="145">
        <f t="shared" si="72"/>
        <v>0</v>
      </c>
      <c r="S186" s="148">
        <f t="shared" si="72"/>
        <v>0</v>
      </c>
      <c r="T186" s="145">
        <f t="shared" si="72"/>
        <v>0</v>
      </c>
      <c r="U186" s="148">
        <f t="shared" si="72"/>
        <v>0</v>
      </c>
      <c r="V186" s="145">
        <f t="shared" si="72"/>
        <v>0</v>
      </c>
      <c r="W186" s="148">
        <f t="shared" si="72"/>
        <v>0</v>
      </c>
      <c r="X186" s="145">
        <f t="shared" si="72"/>
        <v>0</v>
      </c>
      <c r="Y186" s="148">
        <f t="shared" si="72"/>
        <v>0</v>
      </c>
      <c r="Z186" s="145">
        <f t="shared" si="72"/>
        <v>0</v>
      </c>
      <c r="AA186" s="148">
        <f t="shared" si="72"/>
        <v>0</v>
      </c>
      <c r="AB186" s="145">
        <f t="shared" si="72"/>
        <v>0</v>
      </c>
      <c r="AC186" s="148">
        <f t="shared" si="72"/>
        <v>0</v>
      </c>
      <c r="AD186" s="145">
        <f t="shared" si="72"/>
        <v>0</v>
      </c>
      <c r="AE186" s="148">
        <f t="shared" si="72"/>
        <v>0</v>
      </c>
      <c r="AF186" s="145">
        <f t="shared" si="72"/>
        <v>0</v>
      </c>
      <c r="AG186" s="148">
        <f t="shared" si="72"/>
        <v>0</v>
      </c>
      <c r="AH186" s="145">
        <f t="shared" si="72"/>
        <v>0</v>
      </c>
      <c r="AI186" s="148">
        <f t="shared" si="72"/>
        <v>0</v>
      </c>
      <c r="AJ186" s="145">
        <f t="shared" si="72"/>
        <v>0</v>
      </c>
      <c r="AK186" s="148">
        <f t="shared" si="72"/>
        <v>0</v>
      </c>
      <c r="AL186" s="145">
        <f t="shared" si="72"/>
        <v>4</v>
      </c>
      <c r="AM186" s="148">
        <f t="shared" si="72"/>
        <v>0</v>
      </c>
      <c r="AN186" s="145">
        <f t="shared" si="72"/>
        <v>0</v>
      </c>
      <c r="AO186" s="148">
        <f t="shared" si="72"/>
        <v>0</v>
      </c>
      <c r="AP186" s="145">
        <f t="shared" si="72"/>
        <v>0</v>
      </c>
      <c r="AQ186" s="148">
        <f t="shared" si="72"/>
        <v>0</v>
      </c>
      <c r="AR186" s="150">
        <f t="shared" si="72"/>
        <v>26</v>
      </c>
      <c r="AS186" s="154">
        <f t="shared" si="72"/>
        <v>1</v>
      </c>
    </row>
    <row r="187" spans="1:45" ht="15.95" hidden="1" customHeight="1" outlineLevel="2" x14ac:dyDescent="0.15">
      <c r="A187" s="307" t="s">
        <v>260</v>
      </c>
      <c r="B187" s="142">
        <v>0</v>
      </c>
      <c r="C187" s="143">
        <v>0</v>
      </c>
      <c r="D187" s="142">
        <v>0</v>
      </c>
      <c r="E187" s="143">
        <v>0</v>
      </c>
      <c r="F187" s="142">
        <v>0</v>
      </c>
      <c r="G187" s="143">
        <v>0</v>
      </c>
      <c r="H187" s="142">
        <v>0</v>
      </c>
      <c r="I187" s="143">
        <v>0</v>
      </c>
      <c r="J187" s="142">
        <v>0</v>
      </c>
      <c r="K187" s="143">
        <v>0</v>
      </c>
      <c r="L187" s="142">
        <v>0</v>
      </c>
      <c r="M187" s="143">
        <v>0</v>
      </c>
      <c r="N187" s="142">
        <v>0</v>
      </c>
      <c r="O187" s="143">
        <v>0</v>
      </c>
      <c r="P187" s="142">
        <v>0</v>
      </c>
      <c r="Q187" s="143">
        <v>0</v>
      </c>
      <c r="R187" s="142">
        <v>0</v>
      </c>
      <c r="S187" s="143">
        <v>0</v>
      </c>
      <c r="T187" s="142">
        <v>0</v>
      </c>
      <c r="U187" s="143">
        <v>0</v>
      </c>
      <c r="V187" s="142">
        <v>0</v>
      </c>
      <c r="W187" s="143">
        <v>0</v>
      </c>
      <c r="X187" s="142">
        <v>0</v>
      </c>
      <c r="Y187" s="143">
        <v>0</v>
      </c>
      <c r="Z187" s="142">
        <v>0</v>
      </c>
      <c r="AA187" s="143">
        <v>0</v>
      </c>
      <c r="AB187" s="142">
        <v>0</v>
      </c>
      <c r="AC187" s="143">
        <v>0</v>
      </c>
      <c r="AD187" s="142">
        <v>0</v>
      </c>
      <c r="AE187" s="143">
        <v>0</v>
      </c>
      <c r="AF187" s="142">
        <v>0</v>
      </c>
      <c r="AG187" s="143">
        <v>0</v>
      </c>
      <c r="AH187" s="142">
        <v>0</v>
      </c>
      <c r="AI187" s="143">
        <v>0</v>
      </c>
      <c r="AJ187" s="142">
        <v>0</v>
      </c>
      <c r="AK187" s="143">
        <v>0</v>
      </c>
      <c r="AL187" s="142">
        <v>0</v>
      </c>
      <c r="AM187" s="143">
        <v>0</v>
      </c>
      <c r="AN187" s="142">
        <v>0</v>
      </c>
      <c r="AO187" s="143">
        <v>0</v>
      </c>
      <c r="AP187" s="142">
        <v>0</v>
      </c>
      <c r="AQ187" s="143">
        <v>0</v>
      </c>
      <c r="AR187" s="151">
        <f t="shared" ref="AR187:AS190" si="73">IF(B187&lt;&gt;"-",SUM(B187,D187,F187,H187,J187,L187,N187,P187,R187,T187,V187,X187,Z187,AB187,AD187,AF187,AH187,AJ187,AL187,AN187,AP187),"-")</f>
        <v>0</v>
      </c>
      <c r="AS187" s="155">
        <f t="shared" si="73"/>
        <v>0</v>
      </c>
    </row>
    <row r="188" spans="1:45" ht="15.95" hidden="1" customHeight="1" outlineLevel="2" x14ac:dyDescent="0.15">
      <c r="A188" s="307" t="s">
        <v>261</v>
      </c>
      <c r="B188" s="142">
        <v>0</v>
      </c>
      <c r="C188" s="143">
        <v>0</v>
      </c>
      <c r="D188" s="142">
        <v>0</v>
      </c>
      <c r="E188" s="143">
        <v>0</v>
      </c>
      <c r="F188" s="142">
        <v>0</v>
      </c>
      <c r="G188" s="143">
        <v>0</v>
      </c>
      <c r="H188" s="142">
        <v>0</v>
      </c>
      <c r="I188" s="143">
        <v>0</v>
      </c>
      <c r="J188" s="142">
        <v>0</v>
      </c>
      <c r="K188" s="143">
        <v>0</v>
      </c>
      <c r="L188" s="142">
        <v>0</v>
      </c>
      <c r="M188" s="143">
        <v>0</v>
      </c>
      <c r="N188" s="142">
        <v>0</v>
      </c>
      <c r="O188" s="143">
        <v>0</v>
      </c>
      <c r="P188" s="142">
        <v>0</v>
      </c>
      <c r="Q188" s="143">
        <v>0</v>
      </c>
      <c r="R188" s="142">
        <v>0</v>
      </c>
      <c r="S188" s="143">
        <v>0</v>
      </c>
      <c r="T188" s="142">
        <v>0</v>
      </c>
      <c r="U188" s="143">
        <v>0</v>
      </c>
      <c r="V188" s="142">
        <v>0</v>
      </c>
      <c r="W188" s="143">
        <v>0</v>
      </c>
      <c r="X188" s="142">
        <v>0</v>
      </c>
      <c r="Y188" s="143">
        <v>0</v>
      </c>
      <c r="Z188" s="142">
        <v>0</v>
      </c>
      <c r="AA188" s="143">
        <v>0</v>
      </c>
      <c r="AB188" s="142">
        <v>0</v>
      </c>
      <c r="AC188" s="143">
        <v>0</v>
      </c>
      <c r="AD188" s="142">
        <v>0</v>
      </c>
      <c r="AE188" s="143">
        <v>0</v>
      </c>
      <c r="AF188" s="142">
        <v>0</v>
      </c>
      <c r="AG188" s="143">
        <v>0</v>
      </c>
      <c r="AH188" s="142">
        <v>0</v>
      </c>
      <c r="AI188" s="143">
        <v>0</v>
      </c>
      <c r="AJ188" s="142">
        <v>0</v>
      </c>
      <c r="AK188" s="143">
        <v>0</v>
      </c>
      <c r="AL188" s="142">
        <v>0</v>
      </c>
      <c r="AM188" s="143">
        <v>0</v>
      </c>
      <c r="AN188" s="142">
        <v>0</v>
      </c>
      <c r="AO188" s="143">
        <v>0</v>
      </c>
      <c r="AP188" s="142">
        <v>0</v>
      </c>
      <c r="AQ188" s="143">
        <v>0</v>
      </c>
      <c r="AR188" s="151">
        <f t="shared" si="73"/>
        <v>0</v>
      </c>
      <c r="AS188" s="155">
        <f t="shared" si="73"/>
        <v>0</v>
      </c>
    </row>
    <row r="189" spans="1:45" ht="15.95" hidden="1" customHeight="1" outlineLevel="2" x14ac:dyDescent="0.15">
      <c r="A189" s="307" t="s">
        <v>262</v>
      </c>
      <c r="B189" s="142">
        <v>0</v>
      </c>
      <c r="C189" s="143">
        <v>0</v>
      </c>
      <c r="D189" s="142">
        <v>2</v>
      </c>
      <c r="E189" s="143">
        <v>0</v>
      </c>
      <c r="F189" s="142">
        <v>0</v>
      </c>
      <c r="G189" s="143">
        <v>0</v>
      </c>
      <c r="H189" s="142">
        <v>0</v>
      </c>
      <c r="I189" s="143">
        <v>0</v>
      </c>
      <c r="J189" s="142">
        <v>0</v>
      </c>
      <c r="K189" s="143">
        <v>0</v>
      </c>
      <c r="L189" s="142">
        <v>0</v>
      </c>
      <c r="M189" s="143">
        <v>0</v>
      </c>
      <c r="N189" s="142">
        <v>0</v>
      </c>
      <c r="O189" s="143">
        <v>0</v>
      </c>
      <c r="P189" s="142">
        <v>0</v>
      </c>
      <c r="Q189" s="143">
        <v>0</v>
      </c>
      <c r="R189" s="142">
        <v>0</v>
      </c>
      <c r="S189" s="143">
        <v>0</v>
      </c>
      <c r="T189" s="142">
        <v>0</v>
      </c>
      <c r="U189" s="143">
        <v>0</v>
      </c>
      <c r="V189" s="142">
        <v>0</v>
      </c>
      <c r="W189" s="143">
        <v>0</v>
      </c>
      <c r="X189" s="142">
        <v>0</v>
      </c>
      <c r="Y189" s="143">
        <v>0</v>
      </c>
      <c r="Z189" s="142">
        <v>0</v>
      </c>
      <c r="AA189" s="143">
        <v>0</v>
      </c>
      <c r="AB189" s="142">
        <v>0</v>
      </c>
      <c r="AC189" s="143">
        <v>0</v>
      </c>
      <c r="AD189" s="142">
        <v>0</v>
      </c>
      <c r="AE189" s="143">
        <v>0</v>
      </c>
      <c r="AF189" s="142">
        <v>0</v>
      </c>
      <c r="AG189" s="143">
        <v>0</v>
      </c>
      <c r="AH189" s="142">
        <v>0</v>
      </c>
      <c r="AI189" s="143">
        <v>0</v>
      </c>
      <c r="AJ189" s="142">
        <v>0</v>
      </c>
      <c r="AK189" s="143">
        <v>0</v>
      </c>
      <c r="AL189" s="142">
        <v>0</v>
      </c>
      <c r="AM189" s="143">
        <v>0</v>
      </c>
      <c r="AN189" s="142">
        <v>0</v>
      </c>
      <c r="AO189" s="143">
        <v>0</v>
      </c>
      <c r="AP189" s="142">
        <v>0</v>
      </c>
      <c r="AQ189" s="143">
        <v>0</v>
      </c>
      <c r="AR189" s="151">
        <f t="shared" si="73"/>
        <v>2</v>
      </c>
      <c r="AS189" s="155">
        <f t="shared" si="73"/>
        <v>0</v>
      </c>
    </row>
    <row r="190" spans="1:45" ht="15.95" hidden="1" customHeight="1" outlineLevel="2" x14ac:dyDescent="0.15">
      <c r="A190" s="307" t="s">
        <v>263</v>
      </c>
      <c r="B190" s="142">
        <v>0</v>
      </c>
      <c r="C190" s="143">
        <v>0</v>
      </c>
      <c r="D190" s="142">
        <v>0</v>
      </c>
      <c r="E190" s="143">
        <v>0</v>
      </c>
      <c r="F190" s="142">
        <v>0</v>
      </c>
      <c r="G190" s="143">
        <v>0</v>
      </c>
      <c r="H190" s="142">
        <v>0</v>
      </c>
      <c r="I190" s="143">
        <v>0</v>
      </c>
      <c r="J190" s="142">
        <v>0</v>
      </c>
      <c r="K190" s="143">
        <v>0</v>
      </c>
      <c r="L190" s="142">
        <v>0</v>
      </c>
      <c r="M190" s="143">
        <v>0</v>
      </c>
      <c r="N190" s="142">
        <v>0</v>
      </c>
      <c r="O190" s="143">
        <v>0</v>
      </c>
      <c r="P190" s="142">
        <v>0</v>
      </c>
      <c r="Q190" s="143">
        <v>0</v>
      </c>
      <c r="R190" s="142">
        <v>0</v>
      </c>
      <c r="S190" s="143">
        <v>0</v>
      </c>
      <c r="T190" s="142">
        <v>0</v>
      </c>
      <c r="U190" s="143">
        <v>0</v>
      </c>
      <c r="V190" s="142">
        <v>0</v>
      </c>
      <c r="W190" s="143">
        <v>0</v>
      </c>
      <c r="X190" s="142">
        <v>0</v>
      </c>
      <c r="Y190" s="143">
        <v>0</v>
      </c>
      <c r="Z190" s="142">
        <v>0</v>
      </c>
      <c r="AA190" s="143">
        <v>0</v>
      </c>
      <c r="AB190" s="142">
        <v>0</v>
      </c>
      <c r="AC190" s="143">
        <v>0</v>
      </c>
      <c r="AD190" s="142">
        <v>0</v>
      </c>
      <c r="AE190" s="143">
        <v>0</v>
      </c>
      <c r="AF190" s="142">
        <v>0</v>
      </c>
      <c r="AG190" s="143">
        <v>0</v>
      </c>
      <c r="AH190" s="142">
        <v>0</v>
      </c>
      <c r="AI190" s="143">
        <v>0</v>
      </c>
      <c r="AJ190" s="142">
        <v>0</v>
      </c>
      <c r="AK190" s="143">
        <v>0</v>
      </c>
      <c r="AL190" s="142">
        <v>0</v>
      </c>
      <c r="AM190" s="143">
        <v>0</v>
      </c>
      <c r="AN190" s="142">
        <v>0</v>
      </c>
      <c r="AO190" s="143">
        <v>0</v>
      </c>
      <c r="AP190" s="142">
        <v>0</v>
      </c>
      <c r="AQ190" s="143">
        <v>0</v>
      </c>
      <c r="AR190" s="151">
        <f t="shared" si="73"/>
        <v>0</v>
      </c>
      <c r="AS190" s="155">
        <f t="shared" si="73"/>
        <v>0</v>
      </c>
    </row>
    <row r="191" spans="1:45" ht="15.95" customHeight="1" outlineLevel="1" collapsed="1" x14ac:dyDescent="0.15">
      <c r="A191" s="308" t="s">
        <v>264</v>
      </c>
      <c r="B191" s="144">
        <f>IF(B187&lt;&gt;"-",SUM(B187:B190),"-")</f>
        <v>0</v>
      </c>
      <c r="C191" s="147">
        <f t="shared" ref="C191:AS191" si="74">IF(C187&lt;&gt;"-",SUM(C187:C190),"-")</f>
        <v>0</v>
      </c>
      <c r="D191" s="144">
        <f t="shared" si="74"/>
        <v>2</v>
      </c>
      <c r="E191" s="147">
        <f t="shared" si="74"/>
        <v>0</v>
      </c>
      <c r="F191" s="144">
        <f t="shared" si="74"/>
        <v>0</v>
      </c>
      <c r="G191" s="147">
        <f t="shared" si="74"/>
        <v>0</v>
      </c>
      <c r="H191" s="144">
        <f t="shared" si="74"/>
        <v>0</v>
      </c>
      <c r="I191" s="147">
        <f t="shared" si="74"/>
        <v>0</v>
      </c>
      <c r="J191" s="144">
        <f t="shared" si="74"/>
        <v>0</v>
      </c>
      <c r="K191" s="147">
        <f t="shared" si="74"/>
        <v>0</v>
      </c>
      <c r="L191" s="144">
        <f t="shared" si="74"/>
        <v>0</v>
      </c>
      <c r="M191" s="147">
        <f t="shared" si="74"/>
        <v>0</v>
      </c>
      <c r="N191" s="144">
        <f t="shared" si="74"/>
        <v>0</v>
      </c>
      <c r="O191" s="147">
        <f t="shared" si="74"/>
        <v>0</v>
      </c>
      <c r="P191" s="144">
        <f t="shared" si="74"/>
        <v>0</v>
      </c>
      <c r="Q191" s="147">
        <f t="shared" si="74"/>
        <v>0</v>
      </c>
      <c r="R191" s="144">
        <f t="shared" si="74"/>
        <v>0</v>
      </c>
      <c r="S191" s="147">
        <f t="shared" si="74"/>
        <v>0</v>
      </c>
      <c r="T191" s="144">
        <f t="shared" si="74"/>
        <v>0</v>
      </c>
      <c r="U191" s="147">
        <f t="shared" si="74"/>
        <v>0</v>
      </c>
      <c r="V191" s="144">
        <f t="shared" si="74"/>
        <v>0</v>
      </c>
      <c r="W191" s="147">
        <f t="shared" si="74"/>
        <v>0</v>
      </c>
      <c r="X191" s="144">
        <f t="shared" si="74"/>
        <v>0</v>
      </c>
      <c r="Y191" s="147">
        <f t="shared" si="74"/>
        <v>0</v>
      </c>
      <c r="Z191" s="144">
        <f t="shared" si="74"/>
        <v>0</v>
      </c>
      <c r="AA191" s="147">
        <f t="shared" si="74"/>
        <v>0</v>
      </c>
      <c r="AB191" s="144">
        <f t="shared" si="74"/>
        <v>0</v>
      </c>
      <c r="AC191" s="147">
        <f t="shared" si="74"/>
        <v>0</v>
      </c>
      <c r="AD191" s="144">
        <f t="shared" si="74"/>
        <v>0</v>
      </c>
      <c r="AE191" s="147">
        <f t="shared" si="74"/>
        <v>0</v>
      </c>
      <c r="AF191" s="144">
        <f t="shared" si="74"/>
        <v>0</v>
      </c>
      <c r="AG191" s="147">
        <f t="shared" si="74"/>
        <v>0</v>
      </c>
      <c r="AH191" s="144">
        <f t="shared" si="74"/>
        <v>0</v>
      </c>
      <c r="AI191" s="147">
        <f t="shared" si="74"/>
        <v>0</v>
      </c>
      <c r="AJ191" s="144">
        <f t="shared" si="74"/>
        <v>0</v>
      </c>
      <c r="AK191" s="147">
        <f t="shared" si="74"/>
        <v>0</v>
      </c>
      <c r="AL191" s="144">
        <f t="shared" si="74"/>
        <v>0</v>
      </c>
      <c r="AM191" s="147">
        <f t="shared" si="74"/>
        <v>0</v>
      </c>
      <c r="AN191" s="144">
        <f t="shared" si="74"/>
        <v>0</v>
      </c>
      <c r="AO191" s="147">
        <f t="shared" si="74"/>
        <v>0</v>
      </c>
      <c r="AP191" s="144">
        <f t="shared" si="74"/>
        <v>0</v>
      </c>
      <c r="AQ191" s="147">
        <f t="shared" si="74"/>
        <v>0</v>
      </c>
      <c r="AR191" s="152">
        <f t="shared" si="74"/>
        <v>2</v>
      </c>
      <c r="AS191" s="156">
        <f t="shared" si="74"/>
        <v>0</v>
      </c>
    </row>
    <row r="192" spans="1:45" ht="15.95" hidden="1" customHeight="1" outlineLevel="2" x14ac:dyDescent="0.15">
      <c r="A192" s="307" t="s">
        <v>265</v>
      </c>
      <c r="B192" s="142">
        <v>0</v>
      </c>
      <c r="C192" s="143">
        <v>0</v>
      </c>
      <c r="D192" s="142">
        <v>0</v>
      </c>
      <c r="E192" s="143">
        <v>0</v>
      </c>
      <c r="F192" s="142">
        <v>0</v>
      </c>
      <c r="G192" s="143">
        <v>0</v>
      </c>
      <c r="H192" s="142">
        <v>0</v>
      </c>
      <c r="I192" s="143">
        <v>0</v>
      </c>
      <c r="J192" s="142">
        <v>0</v>
      </c>
      <c r="K192" s="143">
        <v>0</v>
      </c>
      <c r="L192" s="142">
        <v>0</v>
      </c>
      <c r="M192" s="143">
        <v>0</v>
      </c>
      <c r="N192" s="142">
        <v>0</v>
      </c>
      <c r="O192" s="143">
        <v>0</v>
      </c>
      <c r="P192" s="142">
        <v>0</v>
      </c>
      <c r="Q192" s="143">
        <v>0</v>
      </c>
      <c r="R192" s="142">
        <v>0</v>
      </c>
      <c r="S192" s="143">
        <v>0</v>
      </c>
      <c r="T192" s="142">
        <v>0</v>
      </c>
      <c r="U192" s="143">
        <v>0</v>
      </c>
      <c r="V192" s="142">
        <v>0</v>
      </c>
      <c r="W192" s="143">
        <v>0</v>
      </c>
      <c r="X192" s="142">
        <v>0</v>
      </c>
      <c r="Y192" s="143">
        <v>0</v>
      </c>
      <c r="Z192" s="142">
        <v>0</v>
      </c>
      <c r="AA192" s="143">
        <v>0</v>
      </c>
      <c r="AB192" s="142">
        <v>0</v>
      </c>
      <c r="AC192" s="143">
        <v>0</v>
      </c>
      <c r="AD192" s="142">
        <v>0</v>
      </c>
      <c r="AE192" s="143">
        <v>0</v>
      </c>
      <c r="AF192" s="142">
        <v>0</v>
      </c>
      <c r="AG192" s="143">
        <v>0</v>
      </c>
      <c r="AH192" s="142">
        <v>0</v>
      </c>
      <c r="AI192" s="143">
        <v>0</v>
      </c>
      <c r="AJ192" s="142">
        <v>0</v>
      </c>
      <c r="AK192" s="143">
        <v>0</v>
      </c>
      <c r="AL192" s="142">
        <v>0</v>
      </c>
      <c r="AM192" s="143">
        <v>0</v>
      </c>
      <c r="AN192" s="142">
        <v>0</v>
      </c>
      <c r="AO192" s="143">
        <v>0</v>
      </c>
      <c r="AP192" s="142">
        <v>0</v>
      </c>
      <c r="AQ192" s="143">
        <v>0</v>
      </c>
      <c r="AR192" s="151">
        <f>IF(B192&lt;&gt;"-",SUM(B192,D192,F192,H192,J192,L192,N192,P192,R192,T192,V192,X192,Z192,AB192,AD192,AF192,AH192,AJ192,AL192,AN192,AP192),"-")</f>
        <v>0</v>
      </c>
      <c r="AS192" s="155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 x14ac:dyDescent="0.15">
      <c r="A193" s="307" t="s">
        <v>266</v>
      </c>
      <c r="B193" s="142">
        <v>0</v>
      </c>
      <c r="C193" s="143">
        <v>0</v>
      </c>
      <c r="D193" s="142">
        <v>1</v>
      </c>
      <c r="E193" s="143">
        <v>0</v>
      </c>
      <c r="F193" s="142">
        <v>0</v>
      </c>
      <c r="G193" s="143">
        <v>0</v>
      </c>
      <c r="H193" s="142">
        <v>0</v>
      </c>
      <c r="I193" s="143">
        <v>0</v>
      </c>
      <c r="J193" s="142">
        <v>0</v>
      </c>
      <c r="K193" s="143">
        <v>0</v>
      </c>
      <c r="L193" s="142">
        <v>0</v>
      </c>
      <c r="M193" s="143">
        <v>0</v>
      </c>
      <c r="N193" s="142">
        <v>0</v>
      </c>
      <c r="O193" s="143">
        <v>0</v>
      </c>
      <c r="P193" s="142">
        <v>0</v>
      </c>
      <c r="Q193" s="143">
        <v>0</v>
      </c>
      <c r="R193" s="142">
        <v>0</v>
      </c>
      <c r="S193" s="143">
        <v>0</v>
      </c>
      <c r="T193" s="142">
        <v>0</v>
      </c>
      <c r="U193" s="143">
        <v>0</v>
      </c>
      <c r="V193" s="142">
        <v>0</v>
      </c>
      <c r="W193" s="143">
        <v>0</v>
      </c>
      <c r="X193" s="142">
        <v>0</v>
      </c>
      <c r="Y193" s="143">
        <v>0</v>
      </c>
      <c r="Z193" s="142">
        <v>0</v>
      </c>
      <c r="AA193" s="143">
        <v>0</v>
      </c>
      <c r="AB193" s="142">
        <v>0</v>
      </c>
      <c r="AC193" s="143">
        <v>0</v>
      </c>
      <c r="AD193" s="142">
        <v>0</v>
      </c>
      <c r="AE193" s="143">
        <v>0</v>
      </c>
      <c r="AF193" s="142">
        <v>0</v>
      </c>
      <c r="AG193" s="143">
        <v>0</v>
      </c>
      <c r="AH193" s="142">
        <v>0</v>
      </c>
      <c r="AI193" s="143">
        <v>0</v>
      </c>
      <c r="AJ193" s="142">
        <v>0</v>
      </c>
      <c r="AK193" s="143">
        <v>0</v>
      </c>
      <c r="AL193" s="142">
        <v>0</v>
      </c>
      <c r="AM193" s="143">
        <v>0</v>
      </c>
      <c r="AN193" s="142">
        <v>0</v>
      </c>
      <c r="AO193" s="143">
        <v>0</v>
      </c>
      <c r="AP193" s="142">
        <v>0</v>
      </c>
      <c r="AQ193" s="143">
        <v>0</v>
      </c>
      <c r="AR193" s="151">
        <f>IF(B193&lt;&gt;"-",SUM(B193,D193,F193,H193,J193,L193,N193,P193,R193,T193,V193,X193,Z193,AB193,AD193,AF193,AH193,AJ193,AL193,AN193,AP193),"-")</f>
        <v>1</v>
      </c>
      <c r="AS193" s="155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 x14ac:dyDescent="0.15">
      <c r="A194" s="308" t="s">
        <v>267</v>
      </c>
      <c r="B194" s="144">
        <f>IF(B192&lt;&gt;"-",SUM(B192:B193),"-")</f>
        <v>0</v>
      </c>
      <c r="C194" s="147">
        <f t="shared" ref="C194:AS194" si="75">IF(C192&lt;&gt;"-",SUM(C192:C193),"-")</f>
        <v>0</v>
      </c>
      <c r="D194" s="144">
        <f t="shared" si="75"/>
        <v>1</v>
      </c>
      <c r="E194" s="147">
        <f t="shared" si="75"/>
        <v>0</v>
      </c>
      <c r="F194" s="144">
        <f t="shared" si="75"/>
        <v>0</v>
      </c>
      <c r="G194" s="147">
        <f t="shared" si="75"/>
        <v>0</v>
      </c>
      <c r="H194" s="144">
        <f t="shared" si="75"/>
        <v>0</v>
      </c>
      <c r="I194" s="147">
        <f t="shared" si="75"/>
        <v>0</v>
      </c>
      <c r="J194" s="144">
        <f t="shared" si="75"/>
        <v>0</v>
      </c>
      <c r="K194" s="147">
        <f t="shared" si="75"/>
        <v>0</v>
      </c>
      <c r="L194" s="144">
        <f t="shared" si="75"/>
        <v>0</v>
      </c>
      <c r="M194" s="147">
        <f t="shared" si="75"/>
        <v>0</v>
      </c>
      <c r="N194" s="144">
        <f t="shared" si="75"/>
        <v>0</v>
      </c>
      <c r="O194" s="147">
        <f t="shared" si="75"/>
        <v>0</v>
      </c>
      <c r="P194" s="144">
        <f t="shared" si="75"/>
        <v>0</v>
      </c>
      <c r="Q194" s="147">
        <f t="shared" si="75"/>
        <v>0</v>
      </c>
      <c r="R194" s="144">
        <f t="shared" si="75"/>
        <v>0</v>
      </c>
      <c r="S194" s="147">
        <f t="shared" si="75"/>
        <v>0</v>
      </c>
      <c r="T194" s="144">
        <f t="shared" si="75"/>
        <v>0</v>
      </c>
      <c r="U194" s="147">
        <f t="shared" si="75"/>
        <v>0</v>
      </c>
      <c r="V194" s="144">
        <f t="shared" si="75"/>
        <v>0</v>
      </c>
      <c r="W194" s="147">
        <f t="shared" si="75"/>
        <v>0</v>
      </c>
      <c r="X194" s="144">
        <f t="shared" si="75"/>
        <v>0</v>
      </c>
      <c r="Y194" s="147">
        <f t="shared" si="75"/>
        <v>0</v>
      </c>
      <c r="Z194" s="144">
        <f t="shared" si="75"/>
        <v>0</v>
      </c>
      <c r="AA194" s="147">
        <f t="shared" si="75"/>
        <v>0</v>
      </c>
      <c r="AB194" s="144">
        <f t="shared" si="75"/>
        <v>0</v>
      </c>
      <c r="AC194" s="147">
        <f t="shared" si="75"/>
        <v>0</v>
      </c>
      <c r="AD194" s="144">
        <f t="shared" si="75"/>
        <v>0</v>
      </c>
      <c r="AE194" s="147">
        <f t="shared" si="75"/>
        <v>0</v>
      </c>
      <c r="AF194" s="144">
        <f t="shared" si="75"/>
        <v>0</v>
      </c>
      <c r="AG194" s="147">
        <f t="shared" si="75"/>
        <v>0</v>
      </c>
      <c r="AH194" s="144">
        <f t="shared" si="75"/>
        <v>0</v>
      </c>
      <c r="AI194" s="147">
        <f t="shared" si="75"/>
        <v>0</v>
      </c>
      <c r="AJ194" s="144">
        <f t="shared" si="75"/>
        <v>0</v>
      </c>
      <c r="AK194" s="147">
        <f t="shared" si="75"/>
        <v>0</v>
      </c>
      <c r="AL194" s="144">
        <f t="shared" si="75"/>
        <v>0</v>
      </c>
      <c r="AM194" s="147">
        <f t="shared" si="75"/>
        <v>0</v>
      </c>
      <c r="AN194" s="144">
        <f t="shared" si="75"/>
        <v>0</v>
      </c>
      <c r="AO194" s="147">
        <f t="shared" si="75"/>
        <v>0</v>
      </c>
      <c r="AP194" s="144">
        <f t="shared" si="75"/>
        <v>0</v>
      </c>
      <c r="AQ194" s="147">
        <f t="shared" si="75"/>
        <v>0</v>
      </c>
      <c r="AR194" s="152">
        <f t="shared" si="75"/>
        <v>1</v>
      </c>
      <c r="AS194" s="156">
        <f t="shared" si="75"/>
        <v>0</v>
      </c>
    </row>
    <row r="195" spans="1:45" ht="15.95" customHeight="1" x14ac:dyDescent="0.15">
      <c r="A195" s="309" t="s">
        <v>268</v>
      </c>
      <c r="B195" s="145">
        <f>IF(B194&lt;&gt;"-",SUM(B194,B191),"-")</f>
        <v>0</v>
      </c>
      <c r="C195" s="148">
        <f t="shared" ref="C195:AS195" si="76">IF(C194&lt;&gt;"-",SUM(C194,C191),"-")</f>
        <v>0</v>
      </c>
      <c r="D195" s="145">
        <f t="shared" si="76"/>
        <v>3</v>
      </c>
      <c r="E195" s="148">
        <f t="shared" si="76"/>
        <v>0</v>
      </c>
      <c r="F195" s="145">
        <f t="shared" si="76"/>
        <v>0</v>
      </c>
      <c r="G195" s="148">
        <f t="shared" si="76"/>
        <v>0</v>
      </c>
      <c r="H195" s="145">
        <f t="shared" si="76"/>
        <v>0</v>
      </c>
      <c r="I195" s="148">
        <f t="shared" si="76"/>
        <v>0</v>
      </c>
      <c r="J195" s="145">
        <f t="shared" si="76"/>
        <v>0</v>
      </c>
      <c r="K195" s="148">
        <f t="shared" si="76"/>
        <v>0</v>
      </c>
      <c r="L195" s="145">
        <f t="shared" si="76"/>
        <v>0</v>
      </c>
      <c r="M195" s="148">
        <f t="shared" si="76"/>
        <v>0</v>
      </c>
      <c r="N195" s="145">
        <f t="shared" si="76"/>
        <v>0</v>
      </c>
      <c r="O195" s="148">
        <f t="shared" si="76"/>
        <v>0</v>
      </c>
      <c r="P195" s="145">
        <f t="shared" si="76"/>
        <v>0</v>
      </c>
      <c r="Q195" s="148">
        <f t="shared" si="76"/>
        <v>0</v>
      </c>
      <c r="R195" s="145">
        <f t="shared" si="76"/>
        <v>0</v>
      </c>
      <c r="S195" s="148">
        <f t="shared" si="76"/>
        <v>0</v>
      </c>
      <c r="T195" s="145">
        <f t="shared" si="76"/>
        <v>0</v>
      </c>
      <c r="U195" s="148">
        <f t="shared" si="76"/>
        <v>0</v>
      </c>
      <c r="V195" s="145">
        <f t="shared" si="76"/>
        <v>0</v>
      </c>
      <c r="W195" s="148">
        <f t="shared" si="76"/>
        <v>0</v>
      </c>
      <c r="X195" s="145">
        <f t="shared" si="76"/>
        <v>0</v>
      </c>
      <c r="Y195" s="148">
        <f t="shared" si="76"/>
        <v>0</v>
      </c>
      <c r="Z195" s="145">
        <f t="shared" si="76"/>
        <v>0</v>
      </c>
      <c r="AA195" s="148">
        <f t="shared" si="76"/>
        <v>0</v>
      </c>
      <c r="AB195" s="145">
        <f t="shared" si="76"/>
        <v>0</v>
      </c>
      <c r="AC195" s="148">
        <f t="shared" si="76"/>
        <v>0</v>
      </c>
      <c r="AD195" s="145">
        <f t="shared" si="76"/>
        <v>0</v>
      </c>
      <c r="AE195" s="148">
        <f t="shared" si="76"/>
        <v>0</v>
      </c>
      <c r="AF195" s="145">
        <f t="shared" si="76"/>
        <v>0</v>
      </c>
      <c r="AG195" s="148">
        <f t="shared" si="76"/>
        <v>0</v>
      </c>
      <c r="AH195" s="145">
        <f t="shared" si="76"/>
        <v>0</v>
      </c>
      <c r="AI195" s="148">
        <f t="shared" si="76"/>
        <v>0</v>
      </c>
      <c r="AJ195" s="145">
        <f t="shared" si="76"/>
        <v>0</v>
      </c>
      <c r="AK195" s="148">
        <f t="shared" si="76"/>
        <v>0</v>
      </c>
      <c r="AL195" s="145">
        <f t="shared" si="76"/>
        <v>0</v>
      </c>
      <c r="AM195" s="148">
        <f t="shared" si="76"/>
        <v>0</v>
      </c>
      <c r="AN195" s="145">
        <f t="shared" si="76"/>
        <v>0</v>
      </c>
      <c r="AO195" s="148">
        <f t="shared" si="76"/>
        <v>0</v>
      </c>
      <c r="AP195" s="145">
        <f t="shared" si="76"/>
        <v>0</v>
      </c>
      <c r="AQ195" s="148">
        <f t="shared" si="76"/>
        <v>0</v>
      </c>
      <c r="AR195" s="150">
        <f t="shared" si="76"/>
        <v>3</v>
      </c>
      <c r="AS195" s="154">
        <f t="shared" si="76"/>
        <v>0</v>
      </c>
    </row>
    <row r="196" spans="1:45" ht="15.95" hidden="1" customHeight="1" outlineLevel="2" x14ac:dyDescent="0.15">
      <c r="A196" s="307" t="s">
        <v>269</v>
      </c>
      <c r="B196" s="142">
        <v>0</v>
      </c>
      <c r="C196" s="143">
        <v>0</v>
      </c>
      <c r="D196" s="142">
        <v>0</v>
      </c>
      <c r="E196" s="143">
        <v>0</v>
      </c>
      <c r="F196" s="142">
        <v>0</v>
      </c>
      <c r="G196" s="143">
        <v>0</v>
      </c>
      <c r="H196" s="142">
        <v>0</v>
      </c>
      <c r="I196" s="143">
        <v>0</v>
      </c>
      <c r="J196" s="142">
        <v>0</v>
      </c>
      <c r="K196" s="143">
        <v>0</v>
      </c>
      <c r="L196" s="142">
        <v>0</v>
      </c>
      <c r="M196" s="143">
        <v>0</v>
      </c>
      <c r="N196" s="142">
        <v>0</v>
      </c>
      <c r="O196" s="143">
        <v>0</v>
      </c>
      <c r="P196" s="142">
        <v>0</v>
      </c>
      <c r="Q196" s="143">
        <v>0</v>
      </c>
      <c r="R196" s="142">
        <v>0</v>
      </c>
      <c r="S196" s="143">
        <v>0</v>
      </c>
      <c r="T196" s="142">
        <v>0</v>
      </c>
      <c r="U196" s="143">
        <v>0</v>
      </c>
      <c r="V196" s="142">
        <v>0</v>
      </c>
      <c r="W196" s="143">
        <v>0</v>
      </c>
      <c r="X196" s="142">
        <v>0</v>
      </c>
      <c r="Y196" s="143">
        <v>0</v>
      </c>
      <c r="Z196" s="142">
        <v>0</v>
      </c>
      <c r="AA196" s="143">
        <v>0</v>
      </c>
      <c r="AB196" s="142">
        <v>0</v>
      </c>
      <c r="AC196" s="143">
        <v>0</v>
      </c>
      <c r="AD196" s="142">
        <v>0</v>
      </c>
      <c r="AE196" s="143">
        <v>0</v>
      </c>
      <c r="AF196" s="142">
        <v>0</v>
      </c>
      <c r="AG196" s="143">
        <v>0</v>
      </c>
      <c r="AH196" s="142">
        <v>0</v>
      </c>
      <c r="AI196" s="143">
        <v>0</v>
      </c>
      <c r="AJ196" s="142">
        <v>0</v>
      </c>
      <c r="AK196" s="143">
        <v>0</v>
      </c>
      <c r="AL196" s="142">
        <v>0</v>
      </c>
      <c r="AM196" s="143">
        <v>0</v>
      </c>
      <c r="AN196" s="142">
        <v>0</v>
      </c>
      <c r="AO196" s="143">
        <v>0</v>
      </c>
      <c r="AP196" s="142">
        <v>0</v>
      </c>
      <c r="AQ196" s="143">
        <v>0</v>
      </c>
      <c r="AR196" s="151">
        <f t="shared" ref="AR196:AS198" si="77">IF(B196&lt;&gt;"-",SUM(B196,D196,F196,H196,J196,L196,N196,P196,R196,T196,V196,X196,Z196,AB196,AD196,AF196,AH196,AJ196,AL196,AN196,AP196),"-")</f>
        <v>0</v>
      </c>
      <c r="AS196" s="155">
        <f t="shared" si="77"/>
        <v>0</v>
      </c>
    </row>
    <row r="197" spans="1:45" ht="15.95" hidden="1" customHeight="1" outlineLevel="2" x14ac:dyDescent="0.15">
      <c r="A197" s="307" t="s">
        <v>270</v>
      </c>
      <c r="B197" s="142">
        <v>0</v>
      </c>
      <c r="C197" s="143">
        <v>0</v>
      </c>
      <c r="D197" s="142">
        <v>0</v>
      </c>
      <c r="E197" s="143">
        <v>0</v>
      </c>
      <c r="F197" s="142">
        <v>0</v>
      </c>
      <c r="G197" s="143">
        <v>0</v>
      </c>
      <c r="H197" s="142">
        <v>0</v>
      </c>
      <c r="I197" s="143">
        <v>0</v>
      </c>
      <c r="J197" s="142">
        <v>0</v>
      </c>
      <c r="K197" s="143">
        <v>0</v>
      </c>
      <c r="L197" s="142">
        <v>0</v>
      </c>
      <c r="M197" s="143">
        <v>0</v>
      </c>
      <c r="N197" s="142">
        <v>0</v>
      </c>
      <c r="O197" s="143">
        <v>0</v>
      </c>
      <c r="P197" s="142">
        <v>0</v>
      </c>
      <c r="Q197" s="143">
        <v>0</v>
      </c>
      <c r="R197" s="142">
        <v>0</v>
      </c>
      <c r="S197" s="143">
        <v>0</v>
      </c>
      <c r="T197" s="142">
        <v>0</v>
      </c>
      <c r="U197" s="143">
        <v>0</v>
      </c>
      <c r="V197" s="142">
        <v>0</v>
      </c>
      <c r="W197" s="143">
        <v>0</v>
      </c>
      <c r="X197" s="142">
        <v>0</v>
      </c>
      <c r="Y197" s="143">
        <v>0</v>
      </c>
      <c r="Z197" s="142">
        <v>0</v>
      </c>
      <c r="AA197" s="143">
        <v>0</v>
      </c>
      <c r="AB197" s="142">
        <v>0</v>
      </c>
      <c r="AC197" s="143">
        <v>0</v>
      </c>
      <c r="AD197" s="142">
        <v>0</v>
      </c>
      <c r="AE197" s="143">
        <v>0</v>
      </c>
      <c r="AF197" s="142">
        <v>0</v>
      </c>
      <c r="AG197" s="143">
        <v>0</v>
      </c>
      <c r="AH197" s="142">
        <v>0</v>
      </c>
      <c r="AI197" s="143">
        <v>0</v>
      </c>
      <c r="AJ197" s="142">
        <v>0</v>
      </c>
      <c r="AK197" s="143">
        <v>0</v>
      </c>
      <c r="AL197" s="142">
        <v>0</v>
      </c>
      <c r="AM197" s="143">
        <v>0</v>
      </c>
      <c r="AN197" s="142">
        <v>0</v>
      </c>
      <c r="AO197" s="143">
        <v>0</v>
      </c>
      <c r="AP197" s="142">
        <v>0</v>
      </c>
      <c r="AQ197" s="143">
        <v>0</v>
      </c>
      <c r="AR197" s="151">
        <f t="shared" si="77"/>
        <v>0</v>
      </c>
      <c r="AS197" s="155">
        <f t="shared" si="77"/>
        <v>0</v>
      </c>
    </row>
    <row r="198" spans="1:45" ht="15.95" hidden="1" customHeight="1" outlineLevel="2" x14ac:dyDescent="0.15">
      <c r="A198" s="307" t="s">
        <v>271</v>
      </c>
      <c r="B198" s="142">
        <v>0</v>
      </c>
      <c r="C198" s="143">
        <v>0</v>
      </c>
      <c r="D198" s="142">
        <v>0</v>
      </c>
      <c r="E198" s="143">
        <v>0</v>
      </c>
      <c r="F198" s="142">
        <v>0</v>
      </c>
      <c r="G198" s="143">
        <v>0</v>
      </c>
      <c r="H198" s="142">
        <v>0</v>
      </c>
      <c r="I198" s="143">
        <v>0</v>
      </c>
      <c r="J198" s="142">
        <v>0</v>
      </c>
      <c r="K198" s="143">
        <v>0</v>
      </c>
      <c r="L198" s="142">
        <v>0</v>
      </c>
      <c r="M198" s="143">
        <v>0</v>
      </c>
      <c r="N198" s="142">
        <v>0</v>
      </c>
      <c r="O198" s="143">
        <v>0</v>
      </c>
      <c r="P198" s="142">
        <v>0</v>
      </c>
      <c r="Q198" s="143">
        <v>0</v>
      </c>
      <c r="R198" s="142">
        <v>0</v>
      </c>
      <c r="S198" s="143">
        <v>0</v>
      </c>
      <c r="T198" s="142">
        <v>0</v>
      </c>
      <c r="U198" s="143">
        <v>0</v>
      </c>
      <c r="V198" s="142">
        <v>0</v>
      </c>
      <c r="W198" s="143">
        <v>0</v>
      </c>
      <c r="X198" s="142">
        <v>0</v>
      </c>
      <c r="Y198" s="143">
        <v>0</v>
      </c>
      <c r="Z198" s="142">
        <v>0</v>
      </c>
      <c r="AA198" s="143">
        <v>0</v>
      </c>
      <c r="AB198" s="142">
        <v>0</v>
      </c>
      <c r="AC198" s="143">
        <v>0</v>
      </c>
      <c r="AD198" s="142">
        <v>0</v>
      </c>
      <c r="AE198" s="143">
        <v>0</v>
      </c>
      <c r="AF198" s="142">
        <v>0</v>
      </c>
      <c r="AG198" s="143">
        <v>0</v>
      </c>
      <c r="AH198" s="142">
        <v>0</v>
      </c>
      <c r="AI198" s="143">
        <v>0</v>
      </c>
      <c r="AJ198" s="142">
        <v>0</v>
      </c>
      <c r="AK198" s="143">
        <v>0</v>
      </c>
      <c r="AL198" s="142">
        <v>0</v>
      </c>
      <c r="AM198" s="143">
        <v>0</v>
      </c>
      <c r="AN198" s="142">
        <v>0</v>
      </c>
      <c r="AO198" s="143">
        <v>0</v>
      </c>
      <c r="AP198" s="142">
        <v>0</v>
      </c>
      <c r="AQ198" s="143">
        <v>0</v>
      </c>
      <c r="AR198" s="151">
        <f t="shared" si="77"/>
        <v>0</v>
      </c>
      <c r="AS198" s="155">
        <f t="shared" si="77"/>
        <v>0</v>
      </c>
    </row>
    <row r="199" spans="1:45" ht="15.95" customHeight="1" outlineLevel="1" collapsed="1" x14ac:dyDescent="0.15">
      <c r="A199" s="308" t="s">
        <v>272</v>
      </c>
      <c r="B199" s="144">
        <f>IF(B196&lt;&gt;"-",SUM(B196:B198),"-")</f>
        <v>0</v>
      </c>
      <c r="C199" s="147">
        <f t="shared" ref="C199:AS199" si="78">IF(C196&lt;&gt;"-",SUM(C196:C198),"-")</f>
        <v>0</v>
      </c>
      <c r="D199" s="144">
        <f t="shared" si="78"/>
        <v>0</v>
      </c>
      <c r="E199" s="147">
        <f t="shared" si="78"/>
        <v>0</v>
      </c>
      <c r="F199" s="144">
        <f t="shared" si="78"/>
        <v>0</v>
      </c>
      <c r="G199" s="147">
        <f t="shared" si="78"/>
        <v>0</v>
      </c>
      <c r="H199" s="144">
        <f t="shared" si="78"/>
        <v>0</v>
      </c>
      <c r="I199" s="147">
        <f t="shared" si="78"/>
        <v>0</v>
      </c>
      <c r="J199" s="144">
        <f t="shared" si="78"/>
        <v>0</v>
      </c>
      <c r="K199" s="147">
        <f t="shared" si="78"/>
        <v>0</v>
      </c>
      <c r="L199" s="144">
        <f t="shared" si="78"/>
        <v>0</v>
      </c>
      <c r="M199" s="147">
        <f t="shared" si="78"/>
        <v>0</v>
      </c>
      <c r="N199" s="144">
        <f t="shared" si="78"/>
        <v>0</v>
      </c>
      <c r="O199" s="147">
        <f t="shared" si="78"/>
        <v>0</v>
      </c>
      <c r="P199" s="144">
        <f t="shared" si="78"/>
        <v>0</v>
      </c>
      <c r="Q199" s="147">
        <f t="shared" si="78"/>
        <v>0</v>
      </c>
      <c r="R199" s="144">
        <f t="shared" si="78"/>
        <v>0</v>
      </c>
      <c r="S199" s="147">
        <f t="shared" si="78"/>
        <v>0</v>
      </c>
      <c r="T199" s="144">
        <f t="shared" si="78"/>
        <v>0</v>
      </c>
      <c r="U199" s="147">
        <f t="shared" si="78"/>
        <v>0</v>
      </c>
      <c r="V199" s="144">
        <f t="shared" si="78"/>
        <v>0</v>
      </c>
      <c r="W199" s="147">
        <f t="shared" si="78"/>
        <v>0</v>
      </c>
      <c r="X199" s="144">
        <f t="shared" si="78"/>
        <v>0</v>
      </c>
      <c r="Y199" s="147">
        <f t="shared" si="78"/>
        <v>0</v>
      </c>
      <c r="Z199" s="144">
        <f t="shared" si="78"/>
        <v>0</v>
      </c>
      <c r="AA199" s="147">
        <f t="shared" si="78"/>
        <v>0</v>
      </c>
      <c r="AB199" s="144">
        <f t="shared" si="78"/>
        <v>0</v>
      </c>
      <c r="AC199" s="147">
        <f t="shared" si="78"/>
        <v>0</v>
      </c>
      <c r="AD199" s="144">
        <f t="shared" si="78"/>
        <v>0</v>
      </c>
      <c r="AE199" s="147">
        <f t="shared" si="78"/>
        <v>0</v>
      </c>
      <c r="AF199" s="144">
        <f t="shared" si="78"/>
        <v>0</v>
      </c>
      <c r="AG199" s="147">
        <f t="shared" si="78"/>
        <v>0</v>
      </c>
      <c r="AH199" s="144">
        <f t="shared" si="78"/>
        <v>0</v>
      </c>
      <c r="AI199" s="147">
        <f t="shared" si="78"/>
        <v>0</v>
      </c>
      <c r="AJ199" s="144">
        <f t="shared" si="78"/>
        <v>0</v>
      </c>
      <c r="AK199" s="147">
        <f t="shared" si="78"/>
        <v>0</v>
      </c>
      <c r="AL199" s="144">
        <f t="shared" si="78"/>
        <v>0</v>
      </c>
      <c r="AM199" s="147">
        <f t="shared" si="78"/>
        <v>0</v>
      </c>
      <c r="AN199" s="144">
        <f t="shared" si="78"/>
        <v>0</v>
      </c>
      <c r="AO199" s="147">
        <f t="shared" si="78"/>
        <v>0</v>
      </c>
      <c r="AP199" s="144">
        <f t="shared" si="78"/>
        <v>0</v>
      </c>
      <c r="AQ199" s="147">
        <f t="shared" si="78"/>
        <v>0</v>
      </c>
      <c r="AR199" s="152">
        <f t="shared" si="78"/>
        <v>0</v>
      </c>
      <c r="AS199" s="156">
        <f t="shared" si="78"/>
        <v>0</v>
      </c>
    </row>
    <row r="200" spans="1:45" ht="15.95" customHeight="1" x14ac:dyDescent="0.15">
      <c r="A200" s="309" t="s">
        <v>273</v>
      </c>
      <c r="B200" s="145">
        <f>IF(B199&lt;&gt;"-",SUM(B199),"-")</f>
        <v>0</v>
      </c>
      <c r="C200" s="148">
        <f t="shared" ref="C200:AS200" si="79">IF(C199&lt;&gt;"-",SUM(C199),"-")</f>
        <v>0</v>
      </c>
      <c r="D200" s="145">
        <f t="shared" si="79"/>
        <v>0</v>
      </c>
      <c r="E200" s="148">
        <f t="shared" si="79"/>
        <v>0</v>
      </c>
      <c r="F200" s="145">
        <f t="shared" si="79"/>
        <v>0</v>
      </c>
      <c r="G200" s="148">
        <f t="shared" si="79"/>
        <v>0</v>
      </c>
      <c r="H200" s="145">
        <f t="shared" si="79"/>
        <v>0</v>
      </c>
      <c r="I200" s="148">
        <f t="shared" si="79"/>
        <v>0</v>
      </c>
      <c r="J200" s="145">
        <f t="shared" si="79"/>
        <v>0</v>
      </c>
      <c r="K200" s="148">
        <f t="shared" si="79"/>
        <v>0</v>
      </c>
      <c r="L200" s="145">
        <f t="shared" si="79"/>
        <v>0</v>
      </c>
      <c r="M200" s="148">
        <f t="shared" si="79"/>
        <v>0</v>
      </c>
      <c r="N200" s="145">
        <f t="shared" si="79"/>
        <v>0</v>
      </c>
      <c r="O200" s="148">
        <f t="shared" si="79"/>
        <v>0</v>
      </c>
      <c r="P200" s="145">
        <f t="shared" si="79"/>
        <v>0</v>
      </c>
      <c r="Q200" s="148">
        <f t="shared" si="79"/>
        <v>0</v>
      </c>
      <c r="R200" s="145">
        <f t="shared" si="79"/>
        <v>0</v>
      </c>
      <c r="S200" s="148">
        <f t="shared" si="79"/>
        <v>0</v>
      </c>
      <c r="T200" s="145">
        <f t="shared" si="79"/>
        <v>0</v>
      </c>
      <c r="U200" s="148">
        <f t="shared" si="79"/>
        <v>0</v>
      </c>
      <c r="V200" s="145">
        <f t="shared" si="79"/>
        <v>0</v>
      </c>
      <c r="W200" s="148">
        <f t="shared" si="79"/>
        <v>0</v>
      </c>
      <c r="X200" s="145">
        <f t="shared" si="79"/>
        <v>0</v>
      </c>
      <c r="Y200" s="148">
        <f t="shared" si="79"/>
        <v>0</v>
      </c>
      <c r="Z200" s="145">
        <f t="shared" si="79"/>
        <v>0</v>
      </c>
      <c r="AA200" s="148">
        <f t="shared" si="79"/>
        <v>0</v>
      </c>
      <c r="AB200" s="145">
        <f t="shared" si="79"/>
        <v>0</v>
      </c>
      <c r="AC200" s="148">
        <f t="shared" si="79"/>
        <v>0</v>
      </c>
      <c r="AD200" s="145">
        <f t="shared" si="79"/>
        <v>0</v>
      </c>
      <c r="AE200" s="148">
        <f t="shared" si="79"/>
        <v>0</v>
      </c>
      <c r="AF200" s="145">
        <f t="shared" si="79"/>
        <v>0</v>
      </c>
      <c r="AG200" s="148">
        <f t="shared" si="79"/>
        <v>0</v>
      </c>
      <c r="AH200" s="145">
        <f t="shared" si="79"/>
        <v>0</v>
      </c>
      <c r="AI200" s="148">
        <f t="shared" si="79"/>
        <v>0</v>
      </c>
      <c r="AJ200" s="145">
        <f t="shared" si="79"/>
        <v>0</v>
      </c>
      <c r="AK200" s="148">
        <f t="shared" si="79"/>
        <v>0</v>
      </c>
      <c r="AL200" s="145">
        <f t="shared" si="79"/>
        <v>0</v>
      </c>
      <c r="AM200" s="148">
        <f t="shared" si="79"/>
        <v>0</v>
      </c>
      <c r="AN200" s="145">
        <f t="shared" si="79"/>
        <v>0</v>
      </c>
      <c r="AO200" s="148">
        <f t="shared" si="79"/>
        <v>0</v>
      </c>
      <c r="AP200" s="145">
        <f t="shared" si="79"/>
        <v>0</v>
      </c>
      <c r="AQ200" s="148">
        <f t="shared" si="79"/>
        <v>0</v>
      </c>
      <c r="AR200" s="150">
        <f t="shared" si="79"/>
        <v>0</v>
      </c>
      <c r="AS200" s="154">
        <f t="shared" si="79"/>
        <v>0</v>
      </c>
    </row>
    <row r="201" spans="1:45" ht="15.95" hidden="1" customHeight="1" outlineLevel="2" x14ac:dyDescent="0.15">
      <c r="A201" s="307" t="s">
        <v>274</v>
      </c>
      <c r="B201" s="142">
        <v>0</v>
      </c>
      <c r="C201" s="143">
        <v>0</v>
      </c>
      <c r="D201" s="142">
        <v>4</v>
      </c>
      <c r="E201" s="143">
        <v>0</v>
      </c>
      <c r="F201" s="142">
        <v>0</v>
      </c>
      <c r="G201" s="143">
        <v>0</v>
      </c>
      <c r="H201" s="142">
        <v>0</v>
      </c>
      <c r="I201" s="143">
        <v>0</v>
      </c>
      <c r="J201" s="142">
        <v>0</v>
      </c>
      <c r="K201" s="143">
        <v>0</v>
      </c>
      <c r="L201" s="142">
        <v>0</v>
      </c>
      <c r="M201" s="143">
        <v>0</v>
      </c>
      <c r="N201" s="142">
        <v>0</v>
      </c>
      <c r="O201" s="143">
        <v>0</v>
      </c>
      <c r="P201" s="142">
        <v>0</v>
      </c>
      <c r="Q201" s="143">
        <v>0</v>
      </c>
      <c r="R201" s="142">
        <v>0</v>
      </c>
      <c r="S201" s="143">
        <v>0</v>
      </c>
      <c r="T201" s="142">
        <v>0</v>
      </c>
      <c r="U201" s="143">
        <v>0</v>
      </c>
      <c r="V201" s="142">
        <v>0</v>
      </c>
      <c r="W201" s="143">
        <v>0</v>
      </c>
      <c r="X201" s="142">
        <v>0</v>
      </c>
      <c r="Y201" s="143">
        <v>0</v>
      </c>
      <c r="Z201" s="142">
        <v>0</v>
      </c>
      <c r="AA201" s="143">
        <v>0</v>
      </c>
      <c r="AB201" s="142">
        <v>0</v>
      </c>
      <c r="AC201" s="143">
        <v>0</v>
      </c>
      <c r="AD201" s="142">
        <v>0</v>
      </c>
      <c r="AE201" s="143">
        <v>0</v>
      </c>
      <c r="AF201" s="142">
        <v>0</v>
      </c>
      <c r="AG201" s="143">
        <v>0</v>
      </c>
      <c r="AH201" s="142">
        <v>2</v>
      </c>
      <c r="AI201" s="143">
        <v>0</v>
      </c>
      <c r="AJ201" s="142">
        <v>0</v>
      </c>
      <c r="AK201" s="143">
        <v>0</v>
      </c>
      <c r="AL201" s="142">
        <v>1</v>
      </c>
      <c r="AM201" s="143">
        <v>0</v>
      </c>
      <c r="AN201" s="142">
        <v>0</v>
      </c>
      <c r="AO201" s="143">
        <v>0</v>
      </c>
      <c r="AP201" s="142">
        <v>0</v>
      </c>
      <c r="AQ201" s="143">
        <v>0</v>
      </c>
      <c r="AR201" s="151">
        <f>IF(B201&lt;&gt;"-",SUM(B201,D201,F201,H201,J201,L201,N201,P201,R201,T201,V201,X201,Z201,AB201,AD201,AF201,AH201,AJ201,AL201,AN201,AP201),"-")</f>
        <v>7</v>
      </c>
      <c r="AS201" s="155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 x14ac:dyDescent="0.15">
      <c r="A202" s="308" t="s">
        <v>275</v>
      </c>
      <c r="B202" s="144">
        <f>IF(B201&lt;&gt;"-",SUM(B201),"-")</f>
        <v>0</v>
      </c>
      <c r="C202" s="147">
        <f t="shared" ref="C202:AS203" si="80">IF(C201&lt;&gt;"-",SUM(C201),"-")</f>
        <v>0</v>
      </c>
      <c r="D202" s="144">
        <f t="shared" si="80"/>
        <v>4</v>
      </c>
      <c r="E202" s="147">
        <f t="shared" si="80"/>
        <v>0</v>
      </c>
      <c r="F202" s="144">
        <f t="shared" si="80"/>
        <v>0</v>
      </c>
      <c r="G202" s="147">
        <f t="shared" si="80"/>
        <v>0</v>
      </c>
      <c r="H202" s="144">
        <f t="shared" si="80"/>
        <v>0</v>
      </c>
      <c r="I202" s="147">
        <f t="shared" si="80"/>
        <v>0</v>
      </c>
      <c r="J202" s="144">
        <f t="shared" si="80"/>
        <v>0</v>
      </c>
      <c r="K202" s="147">
        <f t="shared" si="80"/>
        <v>0</v>
      </c>
      <c r="L202" s="144">
        <f t="shared" si="80"/>
        <v>0</v>
      </c>
      <c r="M202" s="147">
        <f t="shared" si="80"/>
        <v>0</v>
      </c>
      <c r="N202" s="144">
        <f t="shared" si="80"/>
        <v>0</v>
      </c>
      <c r="O202" s="147">
        <f t="shared" si="80"/>
        <v>0</v>
      </c>
      <c r="P202" s="144">
        <f t="shared" si="80"/>
        <v>0</v>
      </c>
      <c r="Q202" s="147">
        <f t="shared" si="80"/>
        <v>0</v>
      </c>
      <c r="R202" s="144">
        <f t="shared" si="80"/>
        <v>0</v>
      </c>
      <c r="S202" s="147">
        <f t="shared" si="80"/>
        <v>0</v>
      </c>
      <c r="T202" s="144">
        <f t="shared" si="80"/>
        <v>0</v>
      </c>
      <c r="U202" s="147">
        <f t="shared" si="80"/>
        <v>0</v>
      </c>
      <c r="V202" s="144">
        <f t="shared" si="80"/>
        <v>0</v>
      </c>
      <c r="W202" s="147">
        <f t="shared" si="80"/>
        <v>0</v>
      </c>
      <c r="X202" s="144">
        <f t="shared" si="80"/>
        <v>0</v>
      </c>
      <c r="Y202" s="147">
        <f t="shared" si="80"/>
        <v>0</v>
      </c>
      <c r="Z202" s="144">
        <f t="shared" si="80"/>
        <v>0</v>
      </c>
      <c r="AA202" s="147">
        <f t="shared" si="80"/>
        <v>0</v>
      </c>
      <c r="AB202" s="144">
        <f t="shared" si="80"/>
        <v>0</v>
      </c>
      <c r="AC202" s="147">
        <f t="shared" si="80"/>
        <v>0</v>
      </c>
      <c r="AD202" s="144">
        <f t="shared" si="80"/>
        <v>0</v>
      </c>
      <c r="AE202" s="147">
        <f t="shared" si="80"/>
        <v>0</v>
      </c>
      <c r="AF202" s="144">
        <f t="shared" si="80"/>
        <v>0</v>
      </c>
      <c r="AG202" s="147">
        <f t="shared" si="80"/>
        <v>0</v>
      </c>
      <c r="AH202" s="144">
        <f t="shared" si="80"/>
        <v>2</v>
      </c>
      <c r="AI202" s="147">
        <f t="shared" si="80"/>
        <v>0</v>
      </c>
      <c r="AJ202" s="144">
        <f t="shared" si="80"/>
        <v>0</v>
      </c>
      <c r="AK202" s="147">
        <f t="shared" si="80"/>
        <v>0</v>
      </c>
      <c r="AL202" s="144">
        <f t="shared" si="80"/>
        <v>1</v>
      </c>
      <c r="AM202" s="147">
        <f t="shared" si="80"/>
        <v>0</v>
      </c>
      <c r="AN202" s="144">
        <f t="shared" si="80"/>
        <v>0</v>
      </c>
      <c r="AO202" s="147">
        <f t="shared" si="80"/>
        <v>0</v>
      </c>
      <c r="AP202" s="144">
        <f t="shared" si="80"/>
        <v>0</v>
      </c>
      <c r="AQ202" s="147">
        <f t="shared" si="80"/>
        <v>0</v>
      </c>
      <c r="AR202" s="152">
        <f t="shared" si="80"/>
        <v>7</v>
      </c>
      <c r="AS202" s="156">
        <f t="shared" si="80"/>
        <v>0</v>
      </c>
    </row>
    <row r="203" spans="1:45" ht="15.95" customHeight="1" x14ac:dyDescent="0.15">
      <c r="A203" s="309" t="s">
        <v>276</v>
      </c>
      <c r="B203" s="145">
        <f>IF(B202&lt;&gt;"-",SUM(B202),"-")</f>
        <v>0</v>
      </c>
      <c r="C203" s="148">
        <f t="shared" si="80"/>
        <v>0</v>
      </c>
      <c r="D203" s="145">
        <f t="shared" si="80"/>
        <v>4</v>
      </c>
      <c r="E203" s="148">
        <f t="shared" si="80"/>
        <v>0</v>
      </c>
      <c r="F203" s="145">
        <f t="shared" si="80"/>
        <v>0</v>
      </c>
      <c r="G203" s="148">
        <f t="shared" si="80"/>
        <v>0</v>
      </c>
      <c r="H203" s="145">
        <f t="shared" si="80"/>
        <v>0</v>
      </c>
      <c r="I203" s="148">
        <f t="shared" si="80"/>
        <v>0</v>
      </c>
      <c r="J203" s="145">
        <f t="shared" si="80"/>
        <v>0</v>
      </c>
      <c r="K203" s="148">
        <f t="shared" si="80"/>
        <v>0</v>
      </c>
      <c r="L203" s="145">
        <f t="shared" si="80"/>
        <v>0</v>
      </c>
      <c r="M203" s="148">
        <f t="shared" si="80"/>
        <v>0</v>
      </c>
      <c r="N203" s="145">
        <f t="shared" si="80"/>
        <v>0</v>
      </c>
      <c r="O203" s="148">
        <f t="shared" si="80"/>
        <v>0</v>
      </c>
      <c r="P203" s="145">
        <f t="shared" si="80"/>
        <v>0</v>
      </c>
      <c r="Q203" s="148">
        <f t="shared" si="80"/>
        <v>0</v>
      </c>
      <c r="R203" s="145">
        <f t="shared" si="80"/>
        <v>0</v>
      </c>
      <c r="S203" s="148">
        <f t="shared" si="80"/>
        <v>0</v>
      </c>
      <c r="T203" s="145">
        <f t="shared" si="80"/>
        <v>0</v>
      </c>
      <c r="U203" s="148">
        <f t="shared" si="80"/>
        <v>0</v>
      </c>
      <c r="V203" s="145">
        <f t="shared" si="80"/>
        <v>0</v>
      </c>
      <c r="W203" s="148">
        <f t="shared" si="80"/>
        <v>0</v>
      </c>
      <c r="X203" s="145">
        <f t="shared" si="80"/>
        <v>0</v>
      </c>
      <c r="Y203" s="148">
        <f t="shared" si="80"/>
        <v>0</v>
      </c>
      <c r="Z203" s="145">
        <f t="shared" si="80"/>
        <v>0</v>
      </c>
      <c r="AA203" s="148">
        <f t="shared" si="80"/>
        <v>0</v>
      </c>
      <c r="AB203" s="145">
        <f t="shared" si="80"/>
        <v>0</v>
      </c>
      <c r="AC203" s="148">
        <f t="shared" si="80"/>
        <v>0</v>
      </c>
      <c r="AD203" s="145">
        <f t="shared" si="80"/>
        <v>0</v>
      </c>
      <c r="AE203" s="148">
        <f t="shared" si="80"/>
        <v>0</v>
      </c>
      <c r="AF203" s="145">
        <f t="shared" si="80"/>
        <v>0</v>
      </c>
      <c r="AG203" s="148">
        <f t="shared" si="80"/>
        <v>0</v>
      </c>
      <c r="AH203" s="145">
        <f t="shared" si="80"/>
        <v>2</v>
      </c>
      <c r="AI203" s="148">
        <f t="shared" si="80"/>
        <v>0</v>
      </c>
      <c r="AJ203" s="145">
        <f t="shared" si="80"/>
        <v>0</v>
      </c>
      <c r="AK203" s="148">
        <f t="shared" si="80"/>
        <v>0</v>
      </c>
      <c r="AL203" s="145">
        <f t="shared" si="80"/>
        <v>1</v>
      </c>
      <c r="AM203" s="148">
        <f t="shared" si="80"/>
        <v>0</v>
      </c>
      <c r="AN203" s="145">
        <f t="shared" si="80"/>
        <v>0</v>
      </c>
      <c r="AO203" s="148">
        <f t="shared" si="80"/>
        <v>0</v>
      </c>
      <c r="AP203" s="145">
        <f t="shared" si="80"/>
        <v>0</v>
      </c>
      <c r="AQ203" s="148">
        <f t="shared" si="80"/>
        <v>0</v>
      </c>
      <c r="AR203" s="150">
        <f t="shared" si="80"/>
        <v>7</v>
      </c>
      <c r="AS203" s="154">
        <f t="shared" si="80"/>
        <v>0</v>
      </c>
    </row>
    <row r="204" spans="1:45" ht="15.95" hidden="1" customHeight="1" outlineLevel="2" x14ac:dyDescent="0.15">
      <c r="A204" s="307" t="s">
        <v>277</v>
      </c>
      <c r="B204" s="142">
        <v>0</v>
      </c>
      <c r="C204" s="143">
        <v>0</v>
      </c>
      <c r="D204" s="142">
        <v>0</v>
      </c>
      <c r="E204" s="143">
        <v>0</v>
      </c>
      <c r="F204" s="142">
        <v>0</v>
      </c>
      <c r="G204" s="143">
        <v>0</v>
      </c>
      <c r="H204" s="142">
        <v>0</v>
      </c>
      <c r="I204" s="143">
        <v>0</v>
      </c>
      <c r="J204" s="142">
        <v>0</v>
      </c>
      <c r="K204" s="143">
        <v>0</v>
      </c>
      <c r="L204" s="142">
        <v>0</v>
      </c>
      <c r="M204" s="143">
        <v>0</v>
      </c>
      <c r="N204" s="142">
        <v>0</v>
      </c>
      <c r="O204" s="143">
        <v>0</v>
      </c>
      <c r="P204" s="142">
        <v>0</v>
      </c>
      <c r="Q204" s="143">
        <v>0</v>
      </c>
      <c r="R204" s="142">
        <v>0</v>
      </c>
      <c r="S204" s="143">
        <v>0</v>
      </c>
      <c r="T204" s="142">
        <v>0</v>
      </c>
      <c r="U204" s="143">
        <v>0</v>
      </c>
      <c r="V204" s="142">
        <v>0</v>
      </c>
      <c r="W204" s="143">
        <v>0</v>
      </c>
      <c r="X204" s="142">
        <v>0</v>
      </c>
      <c r="Y204" s="143">
        <v>0</v>
      </c>
      <c r="Z204" s="142">
        <v>0</v>
      </c>
      <c r="AA204" s="143">
        <v>0</v>
      </c>
      <c r="AB204" s="142">
        <v>0</v>
      </c>
      <c r="AC204" s="143">
        <v>0</v>
      </c>
      <c r="AD204" s="142">
        <v>0</v>
      </c>
      <c r="AE204" s="143">
        <v>0</v>
      </c>
      <c r="AF204" s="142">
        <v>0</v>
      </c>
      <c r="AG204" s="143">
        <v>0</v>
      </c>
      <c r="AH204" s="142">
        <v>0</v>
      </c>
      <c r="AI204" s="143">
        <v>0</v>
      </c>
      <c r="AJ204" s="142">
        <v>0</v>
      </c>
      <c r="AK204" s="143">
        <v>0</v>
      </c>
      <c r="AL204" s="142">
        <v>0</v>
      </c>
      <c r="AM204" s="143">
        <v>0</v>
      </c>
      <c r="AN204" s="142">
        <v>0</v>
      </c>
      <c r="AO204" s="143">
        <v>0</v>
      </c>
      <c r="AP204" s="142">
        <v>0</v>
      </c>
      <c r="AQ204" s="143">
        <v>0</v>
      </c>
      <c r="AR204" s="151">
        <f t="shared" ref="AR204:AS206" si="81">IF(B204&lt;&gt;"-",SUM(B204,D204,F204,H204,J204,L204,N204,P204,R204,T204,V204,X204,Z204,AB204,AD204,AF204,AH204,AJ204,AL204,AN204,AP204),"-")</f>
        <v>0</v>
      </c>
      <c r="AS204" s="155">
        <f t="shared" si="81"/>
        <v>0</v>
      </c>
    </row>
    <row r="205" spans="1:45" ht="15.95" hidden="1" customHeight="1" outlineLevel="2" x14ac:dyDescent="0.15">
      <c r="A205" s="307" t="s">
        <v>278</v>
      </c>
      <c r="B205" s="142">
        <v>0</v>
      </c>
      <c r="C205" s="143">
        <v>0</v>
      </c>
      <c r="D205" s="142">
        <v>0</v>
      </c>
      <c r="E205" s="143">
        <v>0</v>
      </c>
      <c r="F205" s="142">
        <v>0</v>
      </c>
      <c r="G205" s="143">
        <v>0</v>
      </c>
      <c r="H205" s="142">
        <v>0</v>
      </c>
      <c r="I205" s="143">
        <v>0</v>
      </c>
      <c r="J205" s="142">
        <v>0</v>
      </c>
      <c r="K205" s="143">
        <v>0</v>
      </c>
      <c r="L205" s="142">
        <v>0</v>
      </c>
      <c r="M205" s="143">
        <v>0</v>
      </c>
      <c r="N205" s="142">
        <v>0</v>
      </c>
      <c r="O205" s="143">
        <v>0</v>
      </c>
      <c r="P205" s="142">
        <v>0</v>
      </c>
      <c r="Q205" s="143">
        <v>0</v>
      </c>
      <c r="R205" s="142">
        <v>0</v>
      </c>
      <c r="S205" s="143">
        <v>0</v>
      </c>
      <c r="T205" s="142">
        <v>0</v>
      </c>
      <c r="U205" s="143">
        <v>0</v>
      </c>
      <c r="V205" s="142">
        <v>0</v>
      </c>
      <c r="W205" s="143">
        <v>0</v>
      </c>
      <c r="X205" s="142">
        <v>0</v>
      </c>
      <c r="Y205" s="143">
        <v>0</v>
      </c>
      <c r="Z205" s="142">
        <v>0</v>
      </c>
      <c r="AA205" s="143">
        <v>0</v>
      </c>
      <c r="AB205" s="142">
        <v>0</v>
      </c>
      <c r="AC205" s="143">
        <v>0</v>
      </c>
      <c r="AD205" s="142">
        <v>0</v>
      </c>
      <c r="AE205" s="143">
        <v>0</v>
      </c>
      <c r="AF205" s="142">
        <v>0</v>
      </c>
      <c r="AG205" s="143">
        <v>0</v>
      </c>
      <c r="AH205" s="142">
        <v>0</v>
      </c>
      <c r="AI205" s="143">
        <v>0</v>
      </c>
      <c r="AJ205" s="142">
        <v>0</v>
      </c>
      <c r="AK205" s="143">
        <v>0</v>
      </c>
      <c r="AL205" s="142">
        <v>0</v>
      </c>
      <c r="AM205" s="143">
        <v>0</v>
      </c>
      <c r="AN205" s="142">
        <v>0</v>
      </c>
      <c r="AO205" s="143">
        <v>0</v>
      </c>
      <c r="AP205" s="142">
        <v>0</v>
      </c>
      <c r="AQ205" s="143">
        <v>0</v>
      </c>
      <c r="AR205" s="151">
        <f t="shared" si="81"/>
        <v>0</v>
      </c>
      <c r="AS205" s="155">
        <f t="shared" si="81"/>
        <v>0</v>
      </c>
    </row>
    <row r="206" spans="1:45" ht="15.95" hidden="1" customHeight="1" outlineLevel="2" x14ac:dyDescent="0.15">
      <c r="A206" s="307" t="s">
        <v>279</v>
      </c>
      <c r="B206" s="142">
        <v>0</v>
      </c>
      <c r="C206" s="143">
        <v>0</v>
      </c>
      <c r="D206" s="142">
        <v>0</v>
      </c>
      <c r="E206" s="143">
        <v>0</v>
      </c>
      <c r="F206" s="142">
        <v>0</v>
      </c>
      <c r="G206" s="143">
        <v>0</v>
      </c>
      <c r="H206" s="142">
        <v>0</v>
      </c>
      <c r="I206" s="143">
        <v>0</v>
      </c>
      <c r="J206" s="142">
        <v>0</v>
      </c>
      <c r="K206" s="143">
        <v>0</v>
      </c>
      <c r="L206" s="142">
        <v>0</v>
      </c>
      <c r="M206" s="143">
        <v>0</v>
      </c>
      <c r="N206" s="142">
        <v>0</v>
      </c>
      <c r="O206" s="143">
        <v>0</v>
      </c>
      <c r="P206" s="142">
        <v>0</v>
      </c>
      <c r="Q206" s="143">
        <v>0</v>
      </c>
      <c r="R206" s="142">
        <v>0</v>
      </c>
      <c r="S206" s="143">
        <v>0</v>
      </c>
      <c r="T206" s="142">
        <v>0</v>
      </c>
      <c r="U206" s="143">
        <v>0</v>
      </c>
      <c r="V206" s="142">
        <v>0</v>
      </c>
      <c r="W206" s="143">
        <v>0</v>
      </c>
      <c r="X206" s="142">
        <v>0</v>
      </c>
      <c r="Y206" s="143">
        <v>0</v>
      </c>
      <c r="Z206" s="142">
        <v>0</v>
      </c>
      <c r="AA206" s="143">
        <v>0</v>
      </c>
      <c r="AB206" s="142">
        <v>0</v>
      </c>
      <c r="AC206" s="143">
        <v>0</v>
      </c>
      <c r="AD206" s="142">
        <v>0</v>
      </c>
      <c r="AE206" s="143">
        <v>0</v>
      </c>
      <c r="AF206" s="142">
        <v>0</v>
      </c>
      <c r="AG206" s="143">
        <v>0</v>
      </c>
      <c r="AH206" s="142">
        <v>0</v>
      </c>
      <c r="AI206" s="143">
        <v>0</v>
      </c>
      <c r="AJ206" s="142">
        <v>0</v>
      </c>
      <c r="AK206" s="143">
        <v>0</v>
      </c>
      <c r="AL206" s="142">
        <v>0</v>
      </c>
      <c r="AM206" s="143">
        <v>0</v>
      </c>
      <c r="AN206" s="142">
        <v>0</v>
      </c>
      <c r="AO206" s="143">
        <v>0</v>
      </c>
      <c r="AP206" s="142">
        <v>0</v>
      </c>
      <c r="AQ206" s="143">
        <v>0</v>
      </c>
      <c r="AR206" s="151">
        <f t="shared" si="81"/>
        <v>0</v>
      </c>
      <c r="AS206" s="155">
        <f t="shared" si="81"/>
        <v>0</v>
      </c>
    </row>
    <row r="207" spans="1:45" ht="15.95" customHeight="1" outlineLevel="1" collapsed="1" x14ac:dyDescent="0.15">
      <c r="A207" s="308" t="s">
        <v>280</v>
      </c>
      <c r="B207" s="144">
        <f t="shared" ref="B207:AS207" si="82">IF(B204&lt;&gt;"-",SUM(B204:B206),"-")</f>
        <v>0</v>
      </c>
      <c r="C207" s="147">
        <f t="shared" si="82"/>
        <v>0</v>
      </c>
      <c r="D207" s="144">
        <f t="shared" si="82"/>
        <v>0</v>
      </c>
      <c r="E207" s="147">
        <f t="shared" si="82"/>
        <v>0</v>
      </c>
      <c r="F207" s="144">
        <f t="shared" si="82"/>
        <v>0</v>
      </c>
      <c r="G207" s="147">
        <f t="shared" si="82"/>
        <v>0</v>
      </c>
      <c r="H207" s="144">
        <f t="shared" si="82"/>
        <v>0</v>
      </c>
      <c r="I207" s="147">
        <f t="shared" si="82"/>
        <v>0</v>
      </c>
      <c r="J207" s="144">
        <f t="shared" si="82"/>
        <v>0</v>
      </c>
      <c r="K207" s="147">
        <f t="shared" si="82"/>
        <v>0</v>
      </c>
      <c r="L207" s="144">
        <f t="shared" si="82"/>
        <v>0</v>
      </c>
      <c r="M207" s="147">
        <f t="shared" si="82"/>
        <v>0</v>
      </c>
      <c r="N207" s="144">
        <f t="shared" si="82"/>
        <v>0</v>
      </c>
      <c r="O207" s="147">
        <f t="shared" si="82"/>
        <v>0</v>
      </c>
      <c r="P207" s="144">
        <f t="shared" si="82"/>
        <v>0</v>
      </c>
      <c r="Q207" s="147">
        <f t="shared" si="82"/>
        <v>0</v>
      </c>
      <c r="R207" s="144">
        <f t="shared" si="82"/>
        <v>0</v>
      </c>
      <c r="S207" s="147">
        <f t="shared" si="82"/>
        <v>0</v>
      </c>
      <c r="T207" s="144">
        <f t="shared" si="82"/>
        <v>0</v>
      </c>
      <c r="U207" s="147">
        <f t="shared" si="82"/>
        <v>0</v>
      </c>
      <c r="V207" s="144">
        <f t="shared" si="82"/>
        <v>0</v>
      </c>
      <c r="W207" s="147">
        <f t="shared" si="82"/>
        <v>0</v>
      </c>
      <c r="X207" s="144">
        <f t="shared" si="82"/>
        <v>0</v>
      </c>
      <c r="Y207" s="147">
        <f t="shared" si="82"/>
        <v>0</v>
      </c>
      <c r="Z207" s="144">
        <f t="shared" si="82"/>
        <v>0</v>
      </c>
      <c r="AA207" s="147">
        <f t="shared" si="82"/>
        <v>0</v>
      </c>
      <c r="AB207" s="144">
        <f t="shared" si="82"/>
        <v>0</v>
      </c>
      <c r="AC207" s="147">
        <f t="shared" si="82"/>
        <v>0</v>
      </c>
      <c r="AD207" s="144">
        <f t="shared" si="82"/>
        <v>0</v>
      </c>
      <c r="AE207" s="147">
        <f t="shared" si="82"/>
        <v>0</v>
      </c>
      <c r="AF207" s="144">
        <f t="shared" si="82"/>
        <v>0</v>
      </c>
      <c r="AG207" s="147">
        <f t="shared" si="82"/>
        <v>0</v>
      </c>
      <c r="AH207" s="144">
        <f t="shared" si="82"/>
        <v>0</v>
      </c>
      <c r="AI207" s="147">
        <f t="shared" si="82"/>
        <v>0</v>
      </c>
      <c r="AJ207" s="144">
        <f t="shared" si="82"/>
        <v>0</v>
      </c>
      <c r="AK207" s="147">
        <f t="shared" si="82"/>
        <v>0</v>
      </c>
      <c r="AL207" s="144">
        <f t="shared" si="82"/>
        <v>0</v>
      </c>
      <c r="AM207" s="147">
        <f t="shared" si="82"/>
        <v>0</v>
      </c>
      <c r="AN207" s="144">
        <f t="shared" si="82"/>
        <v>0</v>
      </c>
      <c r="AO207" s="147">
        <f t="shared" si="82"/>
        <v>0</v>
      </c>
      <c r="AP207" s="144">
        <f t="shared" si="82"/>
        <v>0</v>
      </c>
      <c r="AQ207" s="147">
        <f t="shared" si="82"/>
        <v>0</v>
      </c>
      <c r="AR207" s="152">
        <f t="shared" si="82"/>
        <v>0</v>
      </c>
      <c r="AS207" s="156">
        <f t="shared" si="82"/>
        <v>0</v>
      </c>
    </row>
    <row r="208" spans="1:45" ht="15.95" customHeight="1" x14ac:dyDescent="0.15">
      <c r="A208" s="309" t="s">
        <v>281</v>
      </c>
      <c r="B208" s="145">
        <f t="shared" ref="B208:AS208" si="83">IF(B207&lt;&gt;"-",SUM(B207),"-")</f>
        <v>0</v>
      </c>
      <c r="C208" s="148">
        <f t="shared" si="83"/>
        <v>0</v>
      </c>
      <c r="D208" s="145">
        <f t="shared" si="83"/>
        <v>0</v>
      </c>
      <c r="E208" s="148">
        <f t="shared" si="83"/>
        <v>0</v>
      </c>
      <c r="F208" s="145">
        <f t="shared" si="83"/>
        <v>0</v>
      </c>
      <c r="G208" s="148">
        <f t="shared" si="83"/>
        <v>0</v>
      </c>
      <c r="H208" s="145">
        <f t="shared" si="83"/>
        <v>0</v>
      </c>
      <c r="I208" s="148">
        <f t="shared" si="83"/>
        <v>0</v>
      </c>
      <c r="J208" s="145">
        <f t="shared" si="83"/>
        <v>0</v>
      </c>
      <c r="K208" s="148">
        <f t="shared" si="83"/>
        <v>0</v>
      </c>
      <c r="L208" s="145">
        <f t="shared" si="83"/>
        <v>0</v>
      </c>
      <c r="M208" s="148">
        <f t="shared" si="83"/>
        <v>0</v>
      </c>
      <c r="N208" s="145">
        <f t="shared" si="83"/>
        <v>0</v>
      </c>
      <c r="O208" s="148">
        <f t="shared" si="83"/>
        <v>0</v>
      </c>
      <c r="P208" s="145">
        <f t="shared" si="83"/>
        <v>0</v>
      </c>
      <c r="Q208" s="148">
        <f t="shared" si="83"/>
        <v>0</v>
      </c>
      <c r="R208" s="145">
        <f t="shared" si="83"/>
        <v>0</v>
      </c>
      <c r="S208" s="148">
        <f t="shared" si="83"/>
        <v>0</v>
      </c>
      <c r="T208" s="145">
        <f t="shared" si="83"/>
        <v>0</v>
      </c>
      <c r="U208" s="148">
        <f t="shared" si="83"/>
        <v>0</v>
      </c>
      <c r="V208" s="145">
        <f t="shared" si="83"/>
        <v>0</v>
      </c>
      <c r="W208" s="148">
        <f t="shared" si="83"/>
        <v>0</v>
      </c>
      <c r="X208" s="145">
        <f t="shared" si="83"/>
        <v>0</v>
      </c>
      <c r="Y208" s="148">
        <f t="shared" si="83"/>
        <v>0</v>
      </c>
      <c r="Z208" s="145">
        <f t="shared" si="83"/>
        <v>0</v>
      </c>
      <c r="AA208" s="148">
        <f t="shared" si="83"/>
        <v>0</v>
      </c>
      <c r="AB208" s="145">
        <f t="shared" si="83"/>
        <v>0</v>
      </c>
      <c r="AC208" s="148">
        <f t="shared" si="83"/>
        <v>0</v>
      </c>
      <c r="AD208" s="145">
        <f t="shared" si="83"/>
        <v>0</v>
      </c>
      <c r="AE208" s="148">
        <f t="shared" si="83"/>
        <v>0</v>
      </c>
      <c r="AF208" s="145">
        <f t="shared" si="83"/>
        <v>0</v>
      </c>
      <c r="AG208" s="148">
        <f t="shared" si="83"/>
        <v>0</v>
      </c>
      <c r="AH208" s="145">
        <f t="shared" si="83"/>
        <v>0</v>
      </c>
      <c r="AI208" s="148">
        <f t="shared" si="83"/>
        <v>0</v>
      </c>
      <c r="AJ208" s="145">
        <f t="shared" si="83"/>
        <v>0</v>
      </c>
      <c r="AK208" s="148">
        <f t="shared" si="83"/>
        <v>0</v>
      </c>
      <c r="AL208" s="145">
        <f t="shared" si="83"/>
        <v>0</v>
      </c>
      <c r="AM208" s="148">
        <f t="shared" si="83"/>
        <v>0</v>
      </c>
      <c r="AN208" s="145">
        <f t="shared" si="83"/>
        <v>0</v>
      </c>
      <c r="AO208" s="148">
        <f t="shared" si="83"/>
        <v>0</v>
      </c>
      <c r="AP208" s="145">
        <f t="shared" si="83"/>
        <v>0</v>
      </c>
      <c r="AQ208" s="148">
        <f t="shared" si="83"/>
        <v>0</v>
      </c>
      <c r="AR208" s="150">
        <f t="shared" si="83"/>
        <v>0</v>
      </c>
      <c r="AS208" s="154">
        <f t="shared" si="83"/>
        <v>0</v>
      </c>
    </row>
    <row r="209" spans="1:45" ht="15.95" hidden="1" customHeight="1" outlineLevel="2" x14ac:dyDescent="0.15">
      <c r="A209" s="307" t="s">
        <v>282</v>
      </c>
      <c r="B209" s="142">
        <v>0</v>
      </c>
      <c r="C209" s="143">
        <v>0</v>
      </c>
      <c r="D209" s="142">
        <v>0</v>
      </c>
      <c r="E209" s="143">
        <v>0</v>
      </c>
      <c r="F209" s="142">
        <v>0</v>
      </c>
      <c r="G209" s="143">
        <v>0</v>
      </c>
      <c r="H209" s="142">
        <v>0</v>
      </c>
      <c r="I209" s="143">
        <v>0</v>
      </c>
      <c r="J209" s="142">
        <v>0</v>
      </c>
      <c r="K209" s="143">
        <v>0</v>
      </c>
      <c r="L209" s="142">
        <v>0</v>
      </c>
      <c r="M209" s="143">
        <v>0</v>
      </c>
      <c r="N209" s="142">
        <v>0</v>
      </c>
      <c r="O209" s="143">
        <v>0</v>
      </c>
      <c r="P209" s="142">
        <v>0</v>
      </c>
      <c r="Q209" s="143">
        <v>0</v>
      </c>
      <c r="R209" s="142">
        <v>0</v>
      </c>
      <c r="S209" s="143">
        <v>0</v>
      </c>
      <c r="T209" s="142">
        <v>0</v>
      </c>
      <c r="U209" s="143">
        <v>0</v>
      </c>
      <c r="V209" s="142">
        <v>0</v>
      </c>
      <c r="W209" s="143">
        <v>0</v>
      </c>
      <c r="X209" s="142">
        <v>0</v>
      </c>
      <c r="Y209" s="143">
        <v>0</v>
      </c>
      <c r="Z209" s="142">
        <v>0</v>
      </c>
      <c r="AA209" s="143">
        <v>0</v>
      </c>
      <c r="AB209" s="142">
        <v>0</v>
      </c>
      <c r="AC209" s="143">
        <v>0</v>
      </c>
      <c r="AD209" s="142">
        <v>0</v>
      </c>
      <c r="AE209" s="143">
        <v>0</v>
      </c>
      <c r="AF209" s="142">
        <v>0</v>
      </c>
      <c r="AG209" s="143">
        <v>0</v>
      </c>
      <c r="AH209" s="142">
        <v>0</v>
      </c>
      <c r="AI209" s="143">
        <v>0</v>
      </c>
      <c r="AJ209" s="142">
        <v>0</v>
      </c>
      <c r="AK209" s="143">
        <v>0</v>
      </c>
      <c r="AL209" s="142">
        <v>0</v>
      </c>
      <c r="AM209" s="143">
        <v>0</v>
      </c>
      <c r="AN209" s="142">
        <v>0</v>
      </c>
      <c r="AO209" s="143">
        <v>0</v>
      </c>
      <c r="AP209" s="142">
        <v>0</v>
      </c>
      <c r="AQ209" s="143">
        <v>0</v>
      </c>
      <c r="AR209" s="151">
        <f t="shared" ref="AR209:AS211" si="84">IF(B209&lt;&gt;"-",SUM(B209,D209,F209,H209,J209,L209,N209,P209,R209,T209,V209,X209,Z209,AB209,AD209,AF209,AH209,AJ209,AL209,AN209,AP209),"-")</f>
        <v>0</v>
      </c>
      <c r="AS209" s="155">
        <f t="shared" si="84"/>
        <v>0</v>
      </c>
    </row>
    <row r="210" spans="1:45" ht="15.95" hidden="1" customHeight="1" outlineLevel="2" x14ac:dyDescent="0.15">
      <c r="A210" s="307" t="s">
        <v>283</v>
      </c>
      <c r="B210" s="142">
        <v>1</v>
      </c>
      <c r="C210" s="143">
        <v>0</v>
      </c>
      <c r="D210" s="142">
        <v>0</v>
      </c>
      <c r="E210" s="143">
        <v>0</v>
      </c>
      <c r="F210" s="142">
        <v>0</v>
      </c>
      <c r="G210" s="143">
        <v>0</v>
      </c>
      <c r="H210" s="142">
        <v>0</v>
      </c>
      <c r="I210" s="143">
        <v>0</v>
      </c>
      <c r="J210" s="142">
        <v>0</v>
      </c>
      <c r="K210" s="143">
        <v>0</v>
      </c>
      <c r="L210" s="142">
        <v>0</v>
      </c>
      <c r="M210" s="143">
        <v>0</v>
      </c>
      <c r="N210" s="142">
        <v>0</v>
      </c>
      <c r="O210" s="143">
        <v>0</v>
      </c>
      <c r="P210" s="142">
        <v>0</v>
      </c>
      <c r="Q210" s="143">
        <v>0</v>
      </c>
      <c r="R210" s="142">
        <v>0</v>
      </c>
      <c r="S210" s="143">
        <v>0</v>
      </c>
      <c r="T210" s="142">
        <v>0</v>
      </c>
      <c r="U210" s="143">
        <v>0</v>
      </c>
      <c r="V210" s="142">
        <v>0</v>
      </c>
      <c r="W210" s="143">
        <v>0</v>
      </c>
      <c r="X210" s="142">
        <v>0</v>
      </c>
      <c r="Y210" s="143">
        <v>0</v>
      </c>
      <c r="Z210" s="142">
        <v>0</v>
      </c>
      <c r="AA210" s="143">
        <v>0</v>
      </c>
      <c r="AB210" s="142">
        <v>0</v>
      </c>
      <c r="AC210" s="143">
        <v>0</v>
      </c>
      <c r="AD210" s="142">
        <v>0</v>
      </c>
      <c r="AE210" s="143">
        <v>0</v>
      </c>
      <c r="AF210" s="142">
        <v>0</v>
      </c>
      <c r="AG210" s="143">
        <v>0</v>
      </c>
      <c r="AH210" s="142">
        <v>0</v>
      </c>
      <c r="AI210" s="143">
        <v>0</v>
      </c>
      <c r="AJ210" s="142">
        <v>0</v>
      </c>
      <c r="AK210" s="143">
        <v>0</v>
      </c>
      <c r="AL210" s="142">
        <v>0</v>
      </c>
      <c r="AM210" s="143">
        <v>0</v>
      </c>
      <c r="AN210" s="142">
        <v>0</v>
      </c>
      <c r="AO210" s="143">
        <v>0</v>
      </c>
      <c r="AP210" s="142">
        <v>0</v>
      </c>
      <c r="AQ210" s="143">
        <v>0</v>
      </c>
      <c r="AR210" s="151">
        <f t="shared" si="84"/>
        <v>1</v>
      </c>
      <c r="AS210" s="155">
        <f t="shared" si="84"/>
        <v>0</v>
      </c>
    </row>
    <row r="211" spans="1:45" ht="15.95" hidden="1" customHeight="1" outlineLevel="2" x14ac:dyDescent="0.15">
      <c r="A211" s="307" t="s">
        <v>284</v>
      </c>
      <c r="B211" s="142">
        <v>0</v>
      </c>
      <c r="C211" s="143">
        <v>0</v>
      </c>
      <c r="D211" s="142">
        <v>1</v>
      </c>
      <c r="E211" s="143">
        <v>0</v>
      </c>
      <c r="F211" s="142">
        <v>0</v>
      </c>
      <c r="G211" s="143">
        <v>0</v>
      </c>
      <c r="H211" s="142">
        <v>0</v>
      </c>
      <c r="I211" s="143">
        <v>0</v>
      </c>
      <c r="J211" s="142">
        <v>0</v>
      </c>
      <c r="K211" s="143">
        <v>0</v>
      </c>
      <c r="L211" s="142">
        <v>0</v>
      </c>
      <c r="M211" s="143">
        <v>0</v>
      </c>
      <c r="N211" s="142">
        <v>0</v>
      </c>
      <c r="O211" s="143">
        <v>0</v>
      </c>
      <c r="P211" s="142">
        <v>0</v>
      </c>
      <c r="Q211" s="143">
        <v>0</v>
      </c>
      <c r="R211" s="142">
        <v>0</v>
      </c>
      <c r="S211" s="143">
        <v>0</v>
      </c>
      <c r="T211" s="142">
        <v>0</v>
      </c>
      <c r="U211" s="143">
        <v>0</v>
      </c>
      <c r="V211" s="142">
        <v>0</v>
      </c>
      <c r="W211" s="143">
        <v>0</v>
      </c>
      <c r="X211" s="142">
        <v>0</v>
      </c>
      <c r="Y211" s="143">
        <v>0</v>
      </c>
      <c r="Z211" s="142">
        <v>0</v>
      </c>
      <c r="AA211" s="143">
        <v>0</v>
      </c>
      <c r="AB211" s="142">
        <v>0</v>
      </c>
      <c r="AC211" s="143">
        <v>0</v>
      </c>
      <c r="AD211" s="142">
        <v>0</v>
      </c>
      <c r="AE211" s="143">
        <v>0</v>
      </c>
      <c r="AF211" s="142">
        <v>0</v>
      </c>
      <c r="AG211" s="143">
        <v>0</v>
      </c>
      <c r="AH211" s="142">
        <v>0</v>
      </c>
      <c r="AI211" s="143">
        <v>0</v>
      </c>
      <c r="AJ211" s="142">
        <v>0</v>
      </c>
      <c r="AK211" s="143">
        <v>0</v>
      </c>
      <c r="AL211" s="142">
        <v>0</v>
      </c>
      <c r="AM211" s="143">
        <v>0</v>
      </c>
      <c r="AN211" s="142">
        <v>0</v>
      </c>
      <c r="AO211" s="143">
        <v>0</v>
      </c>
      <c r="AP211" s="142">
        <v>0</v>
      </c>
      <c r="AQ211" s="143">
        <v>0</v>
      </c>
      <c r="AR211" s="151">
        <f t="shared" si="84"/>
        <v>1</v>
      </c>
      <c r="AS211" s="155">
        <f t="shared" si="84"/>
        <v>0</v>
      </c>
    </row>
    <row r="212" spans="1:45" ht="15.95" customHeight="1" outlineLevel="1" collapsed="1" x14ac:dyDescent="0.15">
      <c r="A212" s="308" t="s">
        <v>285</v>
      </c>
      <c r="B212" s="144">
        <f t="shared" ref="B212:AS212" si="85">IF(B209&lt;&gt;"-",SUM(B209:B211),"-")</f>
        <v>1</v>
      </c>
      <c r="C212" s="147">
        <f t="shared" si="85"/>
        <v>0</v>
      </c>
      <c r="D212" s="144">
        <f t="shared" si="85"/>
        <v>1</v>
      </c>
      <c r="E212" s="147">
        <f t="shared" si="85"/>
        <v>0</v>
      </c>
      <c r="F212" s="144">
        <f t="shared" si="85"/>
        <v>0</v>
      </c>
      <c r="G212" s="147">
        <f t="shared" si="85"/>
        <v>0</v>
      </c>
      <c r="H212" s="144">
        <f t="shared" si="85"/>
        <v>0</v>
      </c>
      <c r="I212" s="147">
        <f t="shared" si="85"/>
        <v>0</v>
      </c>
      <c r="J212" s="144">
        <f t="shared" si="85"/>
        <v>0</v>
      </c>
      <c r="K212" s="147">
        <f t="shared" si="85"/>
        <v>0</v>
      </c>
      <c r="L212" s="144">
        <f t="shared" si="85"/>
        <v>0</v>
      </c>
      <c r="M212" s="147">
        <f t="shared" si="85"/>
        <v>0</v>
      </c>
      <c r="N212" s="144">
        <f t="shared" si="85"/>
        <v>0</v>
      </c>
      <c r="O212" s="147">
        <f t="shared" si="85"/>
        <v>0</v>
      </c>
      <c r="P212" s="144">
        <f t="shared" si="85"/>
        <v>0</v>
      </c>
      <c r="Q212" s="147">
        <f t="shared" si="85"/>
        <v>0</v>
      </c>
      <c r="R212" s="144">
        <f t="shared" si="85"/>
        <v>0</v>
      </c>
      <c r="S212" s="147">
        <f t="shared" si="85"/>
        <v>0</v>
      </c>
      <c r="T212" s="144">
        <f t="shared" si="85"/>
        <v>0</v>
      </c>
      <c r="U212" s="147">
        <f t="shared" si="85"/>
        <v>0</v>
      </c>
      <c r="V212" s="144">
        <f t="shared" si="85"/>
        <v>0</v>
      </c>
      <c r="W212" s="147">
        <f t="shared" si="85"/>
        <v>0</v>
      </c>
      <c r="X212" s="144">
        <f t="shared" si="85"/>
        <v>0</v>
      </c>
      <c r="Y212" s="147">
        <f t="shared" si="85"/>
        <v>0</v>
      </c>
      <c r="Z212" s="144">
        <f t="shared" si="85"/>
        <v>0</v>
      </c>
      <c r="AA212" s="147">
        <f t="shared" si="85"/>
        <v>0</v>
      </c>
      <c r="AB212" s="144">
        <f t="shared" si="85"/>
        <v>0</v>
      </c>
      <c r="AC212" s="147">
        <f t="shared" si="85"/>
        <v>0</v>
      </c>
      <c r="AD212" s="144">
        <f t="shared" si="85"/>
        <v>0</v>
      </c>
      <c r="AE212" s="147">
        <f t="shared" si="85"/>
        <v>0</v>
      </c>
      <c r="AF212" s="144">
        <f t="shared" si="85"/>
        <v>0</v>
      </c>
      <c r="AG212" s="147">
        <f t="shared" si="85"/>
        <v>0</v>
      </c>
      <c r="AH212" s="144">
        <f t="shared" si="85"/>
        <v>0</v>
      </c>
      <c r="AI212" s="147">
        <f t="shared" si="85"/>
        <v>0</v>
      </c>
      <c r="AJ212" s="144">
        <f t="shared" si="85"/>
        <v>0</v>
      </c>
      <c r="AK212" s="147">
        <f t="shared" si="85"/>
        <v>0</v>
      </c>
      <c r="AL212" s="144">
        <f t="shared" si="85"/>
        <v>0</v>
      </c>
      <c r="AM212" s="147">
        <f t="shared" si="85"/>
        <v>0</v>
      </c>
      <c r="AN212" s="144">
        <f t="shared" si="85"/>
        <v>0</v>
      </c>
      <c r="AO212" s="147">
        <f t="shared" si="85"/>
        <v>0</v>
      </c>
      <c r="AP212" s="144">
        <f t="shared" si="85"/>
        <v>0</v>
      </c>
      <c r="AQ212" s="147">
        <f t="shared" si="85"/>
        <v>0</v>
      </c>
      <c r="AR212" s="152">
        <f t="shared" si="85"/>
        <v>2</v>
      </c>
      <c r="AS212" s="156">
        <f t="shared" si="85"/>
        <v>0</v>
      </c>
    </row>
    <row r="213" spans="1:45" ht="15.95" hidden="1" customHeight="1" outlineLevel="2" x14ac:dyDescent="0.15">
      <c r="A213" s="307" t="s">
        <v>286</v>
      </c>
      <c r="B213" s="142">
        <v>2</v>
      </c>
      <c r="C213" s="143">
        <v>0</v>
      </c>
      <c r="D213" s="142">
        <v>6</v>
      </c>
      <c r="E213" s="143">
        <v>0</v>
      </c>
      <c r="F213" s="142">
        <v>0</v>
      </c>
      <c r="G213" s="143">
        <v>0</v>
      </c>
      <c r="H213" s="142">
        <v>1</v>
      </c>
      <c r="I213" s="143">
        <v>0</v>
      </c>
      <c r="J213" s="142">
        <v>0</v>
      </c>
      <c r="K213" s="143">
        <v>0</v>
      </c>
      <c r="L213" s="142">
        <v>1</v>
      </c>
      <c r="M213" s="143">
        <v>0</v>
      </c>
      <c r="N213" s="142">
        <v>0</v>
      </c>
      <c r="O213" s="143">
        <v>0</v>
      </c>
      <c r="P213" s="142">
        <v>1</v>
      </c>
      <c r="Q213" s="143">
        <v>0</v>
      </c>
      <c r="R213" s="142">
        <v>0</v>
      </c>
      <c r="S213" s="143">
        <v>0</v>
      </c>
      <c r="T213" s="142">
        <v>0</v>
      </c>
      <c r="U213" s="143">
        <v>0</v>
      </c>
      <c r="V213" s="142">
        <v>0</v>
      </c>
      <c r="W213" s="143">
        <v>0</v>
      </c>
      <c r="X213" s="142">
        <v>0</v>
      </c>
      <c r="Y213" s="143">
        <v>0</v>
      </c>
      <c r="Z213" s="142">
        <v>0</v>
      </c>
      <c r="AA213" s="143">
        <v>0</v>
      </c>
      <c r="AB213" s="142">
        <v>0</v>
      </c>
      <c r="AC213" s="143">
        <v>0</v>
      </c>
      <c r="AD213" s="142">
        <v>0</v>
      </c>
      <c r="AE213" s="143">
        <v>0</v>
      </c>
      <c r="AF213" s="142">
        <v>0</v>
      </c>
      <c r="AG213" s="143">
        <v>0</v>
      </c>
      <c r="AH213" s="142">
        <v>1</v>
      </c>
      <c r="AI213" s="143">
        <v>0</v>
      </c>
      <c r="AJ213" s="142">
        <v>0</v>
      </c>
      <c r="AK213" s="143">
        <v>0</v>
      </c>
      <c r="AL213" s="142">
        <v>4</v>
      </c>
      <c r="AM213" s="143">
        <v>0</v>
      </c>
      <c r="AN213" s="142">
        <v>1</v>
      </c>
      <c r="AO213" s="143">
        <v>0</v>
      </c>
      <c r="AP213" s="142">
        <v>0</v>
      </c>
      <c r="AQ213" s="143">
        <v>0</v>
      </c>
      <c r="AR213" s="151">
        <f>IF(B213&lt;&gt;"-",SUM(B213,D213,F213,H213,J213,L213,N213,P213,R213,T213,V213,X213,Z213,AB213,AD213,AF213,AH213,AJ213,AL213,AN213,AP213),"-")</f>
        <v>17</v>
      </c>
      <c r="AS213" s="155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 x14ac:dyDescent="0.15">
      <c r="A214" s="308" t="s">
        <v>287</v>
      </c>
      <c r="B214" s="144">
        <f t="shared" ref="B214:AS214" si="86">IF(B213&lt;&gt;"-",SUM(B213),"-")</f>
        <v>2</v>
      </c>
      <c r="C214" s="147">
        <f t="shared" si="86"/>
        <v>0</v>
      </c>
      <c r="D214" s="144">
        <f t="shared" si="86"/>
        <v>6</v>
      </c>
      <c r="E214" s="147">
        <f t="shared" si="86"/>
        <v>0</v>
      </c>
      <c r="F214" s="144">
        <f t="shared" si="86"/>
        <v>0</v>
      </c>
      <c r="G214" s="147">
        <f t="shared" si="86"/>
        <v>0</v>
      </c>
      <c r="H214" s="144">
        <f t="shared" si="86"/>
        <v>1</v>
      </c>
      <c r="I214" s="147">
        <f t="shared" si="86"/>
        <v>0</v>
      </c>
      <c r="J214" s="144">
        <f t="shared" si="86"/>
        <v>0</v>
      </c>
      <c r="K214" s="147">
        <f t="shared" si="86"/>
        <v>0</v>
      </c>
      <c r="L214" s="144">
        <f t="shared" si="86"/>
        <v>1</v>
      </c>
      <c r="M214" s="147">
        <f t="shared" si="86"/>
        <v>0</v>
      </c>
      <c r="N214" s="144">
        <f t="shared" si="86"/>
        <v>0</v>
      </c>
      <c r="O214" s="147">
        <f t="shared" si="86"/>
        <v>0</v>
      </c>
      <c r="P214" s="144">
        <f t="shared" si="86"/>
        <v>1</v>
      </c>
      <c r="Q214" s="147">
        <f t="shared" si="86"/>
        <v>0</v>
      </c>
      <c r="R214" s="144">
        <f t="shared" si="86"/>
        <v>0</v>
      </c>
      <c r="S214" s="147">
        <f t="shared" si="86"/>
        <v>0</v>
      </c>
      <c r="T214" s="144">
        <f t="shared" si="86"/>
        <v>0</v>
      </c>
      <c r="U214" s="147">
        <f t="shared" si="86"/>
        <v>0</v>
      </c>
      <c r="V214" s="144">
        <f t="shared" si="86"/>
        <v>0</v>
      </c>
      <c r="W214" s="147">
        <f t="shared" si="86"/>
        <v>0</v>
      </c>
      <c r="X214" s="144">
        <f t="shared" si="86"/>
        <v>0</v>
      </c>
      <c r="Y214" s="147">
        <f t="shared" si="86"/>
        <v>0</v>
      </c>
      <c r="Z214" s="144">
        <f t="shared" si="86"/>
        <v>0</v>
      </c>
      <c r="AA214" s="147">
        <f t="shared" si="86"/>
        <v>0</v>
      </c>
      <c r="AB214" s="144">
        <f t="shared" si="86"/>
        <v>0</v>
      </c>
      <c r="AC214" s="147">
        <f t="shared" si="86"/>
        <v>0</v>
      </c>
      <c r="AD214" s="144">
        <f t="shared" si="86"/>
        <v>0</v>
      </c>
      <c r="AE214" s="147">
        <f t="shared" si="86"/>
        <v>0</v>
      </c>
      <c r="AF214" s="144">
        <f t="shared" si="86"/>
        <v>0</v>
      </c>
      <c r="AG214" s="147">
        <f t="shared" si="86"/>
        <v>0</v>
      </c>
      <c r="AH214" s="144">
        <f t="shared" si="86"/>
        <v>1</v>
      </c>
      <c r="AI214" s="147">
        <f t="shared" si="86"/>
        <v>0</v>
      </c>
      <c r="AJ214" s="144">
        <f t="shared" si="86"/>
        <v>0</v>
      </c>
      <c r="AK214" s="147">
        <f t="shared" si="86"/>
        <v>0</v>
      </c>
      <c r="AL214" s="144">
        <f t="shared" si="86"/>
        <v>4</v>
      </c>
      <c r="AM214" s="147">
        <f t="shared" si="86"/>
        <v>0</v>
      </c>
      <c r="AN214" s="144">
        <f t="shared" si="86"/>
        <v>1</v>
      </c>
      <c r="AO214" s="147">
        <f t="shared" si="86"/>
        <v>0</v>
      </c>
      <c r="AP214" s="144">
        <f t="shared" si="86"/>
        <v>0</v>
      </c>
      <c r="AQ214" s="147">
        <f t="shared" si="86"/>
        <v>0</v>
      </c>
      <c r="AR214" s="152">
        <f t="shared" si="86"/>
        <v>17</v>
      </c>
      <c r="AS214" s="156">
        <f t="shared" si="86"/>
        <v>0</v>
      </c>
    </row>
    <row r="215" spans="1:45" ht="15.95" hidden="1" customHeight="1" outlineLevel="2" x14ac:dyDescent="0.15">
      <c r="A215" s="307" t="s">
        <v>288</v>
      </c>
      <c r="B215" s="142">
        <v>0</v>
      </c>
      <c r="C215" s="143">
        <v>0</v>
      </c>
      <c r="D215" s="142">
        <v>0</v>
      </c>
      <c r="E215" s="143">
        <v>0</v>
      </c>
      <c r="F215" s="142">
        <v>0</v>
      </c>
      <c r="G215" s="143">
        <v>0</v>
      </c>
      <c r="H215" s="142">
        <v>0</v>
      </c>
      <c r="I215" s="143">
        <v>0</v>
      </c>
      <c r="J215" s="142">
        <v>0</v>
      </c>
      <c r="K215" s="143">
        <v>0</v>
      </c>
      <c r="L215" s="142">
        <v>0</v>
      </c>
      <c r="M215" s="143">
        <v>0</v>
      </c>
      <c r="N215" s="142">
        <v>0</v>
      </c>
      <c r="O215" s="143">
        <v>0</v>
      </c>
      <c r="P215" s="142">
        <v>0</v>
      </c>
      <c r="Q215" s="143">
        <v>0</v>
      </c>
      <c r="R215" s="142">
        <v>0</v>
      </c>
      <c r="S215" s="143">
        <v>0</v>
      </c>
      <c r="T215" s="142">
        <v>0</v>
      </c>
      <c r="U215" s="143">
        <v>0</v>
      </c>
      <c r="V215" s="142">
        <v>0</v>
      </c>
      <c r="W215" s="143">
        <v>0</v>
      </c>
      <c r="X215" s="142">
        <v>0</v>
      </c>
      <c r="Y215" s="143">
        <v>0</v>
      </c>
      <c r="Z215" s="142">
        <v>0</v>
      </c>
      <c r="AA215" s="143">
        <v>0</v>
      </c>
      <c r="AB215" s="142">
        <v>0</v>
      </c>
      <c r="AC215" s="143">
        <v>0</v>
      </c>
      <c r="AD215" s="142">
        <v>0</v>
      </c>
      <c r="AE215" s="143">
        <v>0</v>
      </c>
      <c r="AF215" s="142">
        <v>0</v>
      </c>
      <c r="AG215" s="143">
        <v>0</v>
      </c>
      <c r="AH215" s="142">
        <v>0</v>
      </c>
      <c r="AI215" s="143">
        <v>0</v>
      </c>
      <c r="AJ215" s="142">
        <v>0</v>
      </c>
      <c r="AK215" s="143">
        <v>0</v>
      </c>
      <c r="AL215" s="142">
        <v>0</v>
      </c>
      <c r="AM215" s="143">
        <v>0</v>
      </c>
      <c r="AN215" s="142">
        <v>0</v>
      </c>
      <c r="AO215" s="143">
        <v>0</v>
      </c>
      <c r="AP215" s="142">
        <v>0</v>
      </c>
      <c r="AQ215" s="143">
        <v>0</v>
      </c>
      <c r="AR215" s="151">
        <f>IF(B215&lt;&gt;"-",SUM(B215,D215,F215,H215,J215,L215,N215,P215,R215,T215,V215,X215,Z215,AB215,AD215,AF215,AH215,AJ215,AL215,AN215,AP215),"-")</f>
        <v>0</v>
      </c>
      <c r="AS215" s="155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 x14ac:dyDescent="0.15">
      <c r="A216" s="307" t="s">
        <v>289</v>
      </c>
      <c r="B216" s="142">
        <v>0</v>
      </c>
      <c r="C216" s="143">
        <v>0</v>
      </c>
      <c r="D216" s="142">
        <v>0</v>
      </c>
      <c r="E216" s="143">
        <v>0</v>
      </c>
      <c r="F216" s="142">
        <v>0</v>
      </c>
      <c r="G216" s="143">
        <v>0</v>
      </c>
      <c r="H216" s="142">
        <v>0</v>
      </c>
      <c r="I216" s="143">
        <v>0</v>
      </c>
      <c r="J216" s="142">
        <v>0</v>
      </c>
      <c r="K216" s="143">
        <v>0</v>
      </c>
      <c r="L216" s="142">
        <v>0</v>
      </c>
      <c r="M216" s="143">
        <v>0</v>
      </c>
      <c r="N216" s="142">
        <v>0</v>
      </c>
      <c r="O216" s="143">
        <v>0</v>
      </c>
      <c r="P216" s="142">
        <v>0</v>
      </c>
      <c r="Q216" s="143">
        <v>0</v>
      </c>
      <c r="R216" s="142">
        <v>0</v>
      </c>
      <c r="S216" s="143">
        <v>0</v>
      </c>
      <c r="T216" s="142">
        <v>0</v>
      </c>
      <c r="U216" s="143">
        <v>0</v>
      </c>
      <c r="V216" s="142">
        <v>0</v>
      </c>
      <c r="W216" s="143">
        <v>0</v>
      </c>
      <c r="X216" s="142">
        <v>0</v>
      </c>
      <c r="Y216" s="143">
        <v>0</v>
      </c>
      <c r="Z216" s="142">
        <v>0</v>
      </c>
      <c r="AA216" s="143">
        <v>0</v>
      </c>
      <c r="AB216" s="142">
        <v>0</v>
      </c>
      <c r="AC216" s="143">
        <v>0</v>
      </c>
      <c r="AD216" s="142">
        <v>0</v>
      </c>
      <c r="AE216" s="143">
        <v>0</v>
      </c>
      <c r="AF216" s="142">
        <v>0</v>
      </c>
      <c r="AG216" s="143">
        <v>0</v>
      </c>
      <c r="AH216" s="142">
        <v>0</v>
      </c>
      <c r="AI216" s="143">
        <v>0</v>
      </c>
      <c r="AJ216" s="142">
        <v>0</v>
      </c>
      <c r="AK216" s="143">
        <v>0</v>
      </c>
      <c r="AL216" s="142">
        <v>0</v>
      </c>
      <c r="AM216" s="143">
        <v>0</v>
      </c>
      <c r="AN216" s="142">
        <v>0</v>
      </c>
      <c r="AO216" s="143">
        <v>0</v>
      </c>
      <c r="AP216" s="142">
        <v>0</v>
      </c>
      <c r="AQ216" s="143">
        <v>0</v>
      </c>
      <c r="AR216" s="151">
        <f>IF(B216&lt;&gt;"-",SUM(B216,D216,F216,H216,J216,L216,N216,P216,R216,T216,V216,X216,Z216,AB216,AD216,AF216,AH216,AJ216,AL216,AN216,AP216),"-")</f>
        <v>0</v>
      </c>
      <c r="AS216" s="155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 x14ac:dyDescent="0.15">
      <c r="A217" s="308" t="s">
        <v>290</v>
      </c>
      <c r="B217" s="144">
        <f>IF(B215&lt;&gt;"-",SUM(B215:B216),"-")</f>
        <v>0</v>
      </c>
      <c r="C217" s="147">
        <f t="shared" ref="C217:AS217" si="87">IF(C215&lt;&gt;"-",SUM(C215:C216),"-")</f>
        <v>0</v>
      </c>
      <c r="D217" s="144">
        <f t="shared" si="87"/>
        <v>0</v>
      </c>
      <c r="E217" s="147">
        <f t="shared" si="87"/>
        <v>0</v>
      </c>
      <c r="F217" s="144">
        <f t="shared" si="87"/>
        <v>0</v>
      </c>
      <c r="G217" s="147">
        <f t="shared" si="87"/>
        <v>0</v>
      </c>
      <c r="H217" s="144">
        <f t="shared" si="87"/>
        <v>0</v>
      </c>
      <c r="I217" s="147">
        <f t="shared" si="87"/>
        <v>0</v>
      </c>
      <c r="J217" s="144">
        <f t="shared" si="87"/>
        <v>0</v>
      </c>
      <c r="K217" s="147">
        <f t="shared" si="87"/>
        <v>0</v>
      </c>
      <c r="L217" s="144">
        <f t="shared" si="87"/>
        <v>0</v>
      </c>
      <c r="M217" s="147">
        <f t="shared" si="87"/>
        <v>0</v>
      </c>
      <c r="N217" s="144">
        <f t="shared" si="87"/>
        <v>0</v>
      </c>
      <c r="O217" s="147">
        <f t="shared" si="87"/>
        <v>0</v>
      </c>
      <c r="P217" s="144">
        <f t="shared" si="87"/>
        <v>0</v>
      </c>
      <c r="Q217" s="147">
        <f t="shared" si="87"/>
        <v>0</v>
      </c>
      <c r="R217" s="144">
        <f t="shared" si="87"/>
        <v>0</v>
      </c>
      <c r="S217" s="147">
        <f t="shared" si="87"/>
        <v>0</v>
      </c>
      <c r="T217" s="144">
        <f t="shared" si="87"/>
        <v>0</v>
      </c>
      <c r="U217" s="147">
        <f t="shared" si="87"/>
        <v>0</v>
      </c>
      <c r="V217" s="144">
        <f t="shared" si="87"/>
        <v>0</v>
      </c>
      <c r="W217" s="147">
        <f t="shared" si="87"/>
        <v>0</v>
      </c>
      <c r="X217" s="144">
        <f t="shared" si="87"/>
        <v>0</v>
      </c>
      <c r="Y217" s="147">
        <f t="shared" si="87"/>
        <v>0</v>
      </c>
      <c r="Z217" s="144">
        <f t="shared" si="87"/>
        <v>0</v>
      </c>
      <c r="AA217" s="147">
        <f t="shared" si="87"/>
        <v>0</v>
      </c>
      <c r="AB217" s="144">
        <f t="shared" si="87"/>
        <v>0</v>
      </c>
      <c r="AC217" s="147">
        <f t="shared" si="87"/>
        <v>0</v>
      </c>
      <c r="AD217" s="144">
        <f t="shared" si="87"/>
        <v>0</v>
      </c>
      <c r="AE217" s="147">
        <f t="shared" si="87"/>
        <v>0</v>
      </c>
      <c r="AF217" s="144">
        <f t="shared" si="87"/>
        <v>0</v>
      </c>
      <c r="AG217" s="147">
        <f t="shared" si="87"/>
        <v>0</v>
      </c>
      <c r="AH217" s="144">
        <f t="shared" si="87"/>
        <v>0</v>
      </c>
      <c r="AI217" s="147">
        <f t="shared" si="87"/>
        <v>0</v>
      </c>
      <c r="AJ217" s="144">
        <f t="shared" si="87"/>
        <v>0</v>
      </c>
      <c r="AK217" s="147">
        <f t="shared" si="87"/>
        <v>0</v>
      </c>
      <c r="AL217" s="144">
        <f t="shared" si="87"/>
        <v>0</v>
      </c>
      <c r="AM217" s="147">
        <f t="shared" si="87"/>
        <v>0</v>
      </c>
      <c r="AN217" s="144">
        <f t="shared" si="87"/>
        <v>0</v>
      </c>
      <c r="AO217" s="147">
        <f t="shared" si="87"/>
        <v>0</v>
      </c>
      <c r="AP217" s="144">
        <f t="shared" si="87"/>
        <v>0</v>
      </c>
      <c r="AQ217" s="147">
        <f t="shared" si="87"/>
        <v>0</v>
      </c>
      <c r="AR217" s="152">
        <f t="shared" si="87"/>
        <v>0</v>
      </c>
      <c r="AS217" s="156">
        <f t="shared" si="87"/>
        <v>0</v>
      </c>
    </row>
    <row r="218" spans="1:45" ht="15.95" customHeight="1" x14ac:dyDescent="0.15">
      <c r="A218" s="309" t="s">
        <v>291</v>
      </c>
      <c r="B218" s="145">
        <f>IF(B217&lt;&gt;"-",SUM(B217,B214,B212),"-")</f>
        <v>3</v>
      </c>
      <c r="C218" s="148">
        <f t="shared" ref="C218:AS218" si="88">IF(C217&lt;&gt;"-",SUM(C217,C214,C212),"-")</f>
        <v>0</v>
      </c>
      <c r="D218" s="145">
        <f t="shared" si="88"/>
        <v>7</v>
      </c>
      <c r="E218" s="148">
        <f t="shared" si="88"/>
        <v>0</v>
      </c>
      <c r="F218" s="145">
        <f t="shared" si="88"/>
        <v>0</v>
      </c>
      <c r="G218" s="148">
        <f t="shared" si="88"/>
        <v>0</v>
      </c>
      <c r="H218" s="145">
        <f t="shared" si="88"/>
        <v>1</v>
      </c>
      <c r="I218" s="148">
        <f t="shared" si="88"/>
        <v>0</v>
      </c>
      <c r="J218" s="145">
        <f t="shared" si="88"/>
        <v>0</v>
      </c>
      <c r="K218" s="148">
        <f t="shared" si="88"/>
        <v>0</v>
      </c>
      <c r="L218" s="145">
        <f t="shared" si="88"/>
        <v>1</v>
      </c>
      <c r="M218" s="148">
        <f t="shared" si="88"/>
        <v>0</v>
      </c>
      <c r="N218" s="145">
        <f t="shared" si="88"/>
        <v>0</v>
      </c>
      <c r="O218" s="148">
        <f t="shared" si="88"/>
        <v>0</v>
      </c>
      <c r="P218" s="145">
        <f t="shared" si="88"/>
        <v>1</v>
      </c>
      <c r="Q218" s="148">
        <f t="shared" si="88"/>
        <v>0</v>
      </c>
      <c r="R218" s="145">
        <f t="shared" si="88"/>
        <v>0</v>
      </c>
      <c r="S218" s="148">
        <f t="shared" si="88"/>
        <v>0</v>
      </c>
      <c r="T218" s="145">
        <f t="shared" si="88"/>
        <v>0</v>
      </c>
      <c r="U218" s="148">
        <f t="shared" si="88"/>
        <v>0</v>
      </c>
      <c r="V218" s="145">
        <f t="shared" si="88"/>
        <v>0</v>
      </c>
      <c r="W218" s="148">
        <f t="shared" si="88"/>
        <v>0</v>
      </c>
      <c r="X218" s="145">
        <f t="shared" si="88"/>
        <v>0</v>
      </c>
      <c r="Y218" s="148">
        <f t="shared" si="88"/>
        <v>0</v>
      </c>
      <c r="Z218" s="145">
        <f t="shared" si="88"/>
        <v>0</v>
      </c>
      <c r="AA218" s="148">
        <f t="shared" si="88"/>
        <v>0</v>
      </c>
      <c r="AB218" s="145">
        <f t="shared" si="88"/>
        <v>0</v>
      </c>
      <c r="AC218" s="148">
        <f t="shared" si="88"/>
        <v>0</v>
      </c>
      <c r="AD218" s="145">
        <f t="shared" si="88"/>
        <v>0</v>
      </c>
      <c r="AE218" s="148">
        <f t="shared" si="88"/>
        <v>0</v>
      </c>
      <c r="AF218" s="145">
        <f t="shared" si="88"/>
        <v>0</v>
      </c>
      <c r="AG218" s="148">
        <f t="shared" si="88"/>
        <v>0</v>
      </c>
      <c r="AH218" s="145">
        <f t="shared" si="88"/>
        <v>1</v>
      </c>
      <c r="AI218" s="148">
        <f t="shared" si="88"/>
        <v>0</v>
      </c>
      <c r="AJ218" s="145">
        <f t="shared" si="88"/>
        <v>0</v>
      </c>
      <c r="AK218" s="148">
        <f t="shared" si="88"/>
        <v>0</v>
      </c>
      <c r="AL218" s="145">
        <f t="shared" si="88"/>
        <v>4</v>
      </c>
      <c r="AM218" s="148">
        <f t="shared" si="88"/>
        <v>0</v>
      </c>
      <c r="AN218" s="145">
        <f t="shared" si="88"/>
        <v>1</v>
      </c>
      <c r="AO218" s="148">
        <f t="shared" si="88"/>
        <v>0</v>
      </c>
      <c r="AP218" s="145">
        <f t="shared" si="88"/>
        <v>0</v>
      </c>
      <c r="AQ218" s="148">
        <f t="shared" si="88"/>
        <v>0</v>
      </c>
      <c r="AR218" s="150">
        <f t="shared" si="88"/>
        <v>19</v>
      </c>
      <c r="AS218" s="154">
        <f t="shared" si="88"/>
        <v>0</v>
      </c>
    </row>
    <row r="219" spans="1:45" ht="15.95" hidden="1" customHeight="1" outlineLevel="2" x14ac:dyDescent="0.15">
      <c r="A219" s="307" t="s">
        <v>292</v>
      </c>
      <c r="B219" s="142">
        <v>0</v>
      </c>
      <c r="C219" s="143">
        <v>0</v>
      </c>
      <c r="D219" s="142">
        <v>0</v>
      </c>
      <c r="E219" s="143">
        <v>0</v>
      </c>
      <c r="F219" s="142">
        <v>0</v>
      </c>
      <c r="G219" s="143">
        <v>0</v>
      </c>
      <c r="H219" s="142">
        <v>0</v>
      </c>
      <c r="I219" s="143">
        <v>0</v>
      </c>
      <c r="J219" s="142">
        <v>0</v>
      </c>
      <c r="K219" s="143">
        <v>0</v>
      </c>
      <c r="L219" s="142">
        <v>0</v>
      </c>
      <c r="M219" s="143">
        <v>0</v>
      </c>
      <c r="N219" s="142">
        <v>0</v>
      </c>
      <c r="O219" s="143">
        <v>0</v>
      </c>
      <c r="P219" s="142">
        <v>0</v>
      </c>
      <c r="Q219" s="143">
        <v>0</v>
      </c>
      <c r="R219" s="142">
        <v>0</v>
      </c>
      <c r="S219" s="143">
        <v>0</v>
      </c>
      <c r="T219" s="142">
        <v>0</v>
      </c>
      <c r="U219" s="143">
        <v>0</v>
      </c>
      <c r="V219" s="142">
        <v>0</v>
      </c>
      <c r="W219" s="143">
        <v>0</v>
      </c>
      <c r="X219" s="142">
        <v>0</v>
      </c>
      <c r="Y219" s="143">
        <v>0</v>
      </c>
      <c r="Z219" s="142">
        <v>0</v>
      </c>
      <c r="AA219" s="143">
        <v>0</v>
      </c>
      <c r="AB219" s="142">
        <v>0</v>
      </c>
      <c r="AC219" s="143">
        <v>0</v>
      </c>
      <c r="AD219" s="142">
        <v>0</v>
      </c>
      <c r="AE219" s="143">
        <v>0</v>
      </c>
      <c r="AF219" s="142">
        <v>0</v>
      </c>
      <c r="AG219" s="143">
        <v>0</v>
      </c>
      <c r="AH219" s="142">
        <v>0</v>
      </c>
      <c r="AI219" s="143">
        <v>0</v>
      </c>
      <c r="AJ219" s="142">
        <v>0</v>
      </c>
      <c r="AK219" s="143">
        <v>0</v>
      </c>
      <c r="AL219" s="142">
        <v>0</v>
      </c>
      <c r="AM219" s="143">
        <v>0</v>
      </c>
      <c r="AN219" s="142">
        <v>0</v>
      </c>
      <c r="AO219" s="143">
        <v>0</v>
      </c>
      <c r="AP219" s="142">
        <v>0</v>
      </c>
      <c r="AQ219" s="143">
        <v>0</v>
      </c>
      <c r="AR219" s="151">
        <f>IF(B219&lt;&gt;"-",SUM(B219,D219,F219,H219,J219,L219,N219,P219,R219,T219,V219,X219,Z219,AB219,AD219,AF219,AH219,AJ219,AL219,AN219,AP219),"-")</f>
        <v>0</v>
      </c>
      <c r="AS219" s="155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 x14ac:dyDescent="0.15">
      <c r="A220" s="308" t="s">
        <v>293</v>
      </c>
      <c r="B220" s="144">
        <f t="shared" ref="B220:AS220" si="89">IF(B219&lt;&gt;"-",SUM(B219),"-")</f>
        <v>0</v>
      </c>
      <c r="C220" s="147">
        <f t="shared" si="89"/>
        <v>0</v>
      </c>
      <c r="D220" s="144">
        <f t="shared" si="89"/>
        <v>0</v>
      </c>
      <c r="E220" s="147">
        <f t="shared" si="89"/>
        <v>0</v>
      </c>
      <c r="F220" s="144">
        <f t="shared" si="89"/>
        <v>0</v>
      </c>
      <c r="G220" s="147">
        <f t="shared" si="89"/>
        <v>0</v>
      </c>
      <c r="H220" s="144">
        <f t="shared" si="89"/>
        <v>0</v>
      </c>
      <c r="I220" s="147">
        <f t="shared" si="89"/>
        <v>0</v>
      </c>
      <c r="J220" s="144">
        <f t="shared" si="89"/>
        <v>0</v>
      </c>
      <c r="K220" s="147">
        <f t="shared" si="89"/>
        <v>0</v>
      </c>
      <c r="L220" s="144">
        <f t="shared" si="89"/>
        <v>0</v>
      </c>
      <c r="M220" s="147">
        <f t="shared" si="89"/>
        <v>0</v>
      </c>
      <c r="N220" s="144">
        <f t="shared" si="89"/>
        <v>0</v>
      </c>
      <c r="O220" s="147">
        <f t="shared" si="89"/>
        <v>0</v>
      </c>
      <c r="P220" s="144">
        <f t="shared" si="89"/>
        <v>0</v>
      </c>
      <c r="Q220" s="147">
        <f t="shared" si="89"/>
        <v>0</v>
      </c>
      <c r="R220" s="144">
        <f t="shared" si="89"/>
        <v>0</v>
      </c>
      <c r="S220" s="147">
        <f t="shared" si="89"/>
        <v>0</v>
      </c>
      <c r="T220" s="144">
        <f t="shared" si="89"/>
        <v>0</v>
      </c>
      <c r="U220" s="147">
        <f t="shared" si="89"/>
        <v>0</v>
      </c>
      <c r="V220" s="144">
        <f t="shared" si="89"/>
        <v>0</v>
      </c>
      <c r="W220" s="147">
        <f t="shared" si="89"/>
        <v>0</v>
      </c>
      <c r="X220" s="144">
        <f t="shared" si="89"/>
        <v>0</v>
      </c>
      <c r="Y220" s="147">
        <f t="shared" si="89"/>
        <v>0</v>
      </c>
      <c r="Z220" s="144">
        <f t="shared" si="89"/>
        <v>0</v>
      </c>
      <c r="AA220" s="147">
        <f t="shared" si="89"/>
        <v>0</v>
      </c>
      <c r="AB220" s="144">
        <f t="shared" si="89"/>
        <v>0</v>
      </c>
      <c r="AC220" s="147">
        <f t="shared" si="89"/>
        <v>0</v>
      </c>
      <c r="AD220" s="144">
        <f t="shared" si="89"/>
        <v>0</v>
      </c>
      <c r="AE220" s="147">
        <f t="shared" si="89"/>
        <v>0</v>
      </c>
      <c r="AF220" s="144">
        <f t="shared" si="89"/>
        <v>0</v>
      </c>
      <c r="AG220" s="147">
        <f t="shared" si="89"/>
        <v>0</v>
      </c>
      <c r="AH220" s="144">
        <f t="shared" si="89"/>
        <v>0</v>
      </c>
      <c r="AI220" s="147">
        <f t="shared" si="89"/>
        <v>0</v>
      </c>
      <c r="AJ220" s="144">
        <f t="shared" si="89"/>
        <v>0</v>
      </c>
      <c r="AK220" s="147">
        <f t="shared" si="89"/>
        <v>0</v>
      </c>
      <c r="AL220" s="144">
        <f t="shared" si="89"/>
        <v>0</v>
      </c>
      <c r="AM220" s="147">
        <f t="shared" si="89"/>
        <v>0</v>
      </c>
      <c r="AN220" s="144">
        <f t="shared" si="89"/>
        <v>0</v>
      </c>
      <c r="AO220" s="147">
        <f t="shared" si="89"/>
        <v>0</v>
      </c>
      <c r="AP220" s="144">
        <f t="shared" si="89"/>
        <v>0</v>
      </c>
      <c r="AQ220" s="147">
        <f t="shared" si="89"/>
        <v>0</v>
      </c>
      <c r="AR220" s="152">
        <f t="shared" si="89"/>
        <v>0</v>
      </c>
      <c r="AS220" s="156">
        <f t="shared" si="89"/>
        <v>0</v>
      </c>
    </row>
    <row r="221" spans="1:45" ht="15.95" hidden="1" customHeight="1" outlineLevel="2" x14ac:dyDescent="0.15">
      <c r="A221" s="307" t="s">
        <v>294</v>
      </c>
      <c r="B221" s="142">
        <v>0</v>
      </c>
      <c r="C221" s="143">
        <v>0</v>
      </c>
      <c r="D221" s="142">
        <v>1</v>
      </c>
      <c r="E221" s="143">
        <v>0</v>
      </c>
      <c r="F221" s="142">
        <v>0</v>
      </c>
      <c r="G221" s="143">
        <v>0</v>
      </c>
      <c r="H221" s="142">
        <v>0</v>
      </c>
      <c r="I221" s="143">
        <v>0</v>
      </c>
      <c r="J221" s="142">
        <v>0</v>
      </c>
      <c r="K221" s="143">
        <v>0</v>
      </c>
      <c r="L221" s="142">
        <v>0</v>
      </c>
      <c r="M221" s="143">
        <v>0</v>
      </c>
      <c r="N221" s="142">
        <v>0</v>
      </c>
      <c r="O221" s="143">
        <v>0</v>
      </c>
      <c r="P221" s="142">
        <v>1</v>
      </c>
      <c r="Q221" s="143">
        <v>0</v>
      </c>
      <c r="R221" s="142">
        <v>0</v>
      </c>
      <c r="S221" s="143">
        <v>0</v>
      </c>
      <c r="T221" s="142">
        <v>0</v>
      </c>
      <c r="U221" s="143">
        <v>0</v>
      </c>
      <c r="V221" s="142">
        <v>0</v>
      </c>
      <c r="W221" s="143">
        <v>0</v>
      </c>
      <c r="X221" s="142">
        <v>0</v>
      </c>
      <c r="Y221" s="143">
        <v>0</v>
      </c>
      <c r="Z221" s="142">
        <v>0</v>
      </c>
      <c r="AA221" s="143">
        <v>0</v>
      </c>
      <c r="AB221" s="142">
        <v>0</v>
      </c>
      <c r="AC221" s="143">
        <v>0</v>
      </c>
      <c r="AD221" s="142">
        <v>0</v>
      </c>
      <c r="AE221" s="143">
        <v>0</v>
      </c>
      <c r="AF221" s="142">
        <v>0</v>
      </c>
      <c r="AG221" s="143">
        <v>0</v>
      </c>
      <c r="AH221" s="142">
        <v>0</v>
      </c>
      <c r="AI221" s="143">
        <v>0</v>
      </c>
      <c r="AJ221" s="142">
        <v>0</v>
      </c>
      <c r="AK221" s="143">
        <v>0</v>
      </c>
      <c r="AL221" s="142">
        <v>0</v>
      </c>
      <c r="AM221" s="143">
        <v>0</v>
      </c>
      <c r="AN221" s="142">
        <v>0</v>
      </c>
      <c r="AO221" s="143">
        <v>0</v>
      </c>
      <c r="AP221" s="142">
        <v>0</v>
      </c>
      <c r="AQ221" s="143">
        <v>0</v>
      </c>
      <c r="AR221" s="151">
        <f>IF(B221&lt;&gt;"-",SUM(B221,D221,F221,H221,J221,L221,N221,P221,R221,T221,V221,X221,Z221,AB221,AD221,AF221,AH221,AJ221,AL221,AN221,AP221),"-")</f>
        <v>2</v>
      </c>
      <c r="AS221" s="155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 x14ac:dyDescent="0.15">
      <c r="A222" s="307" t="s">
        <v>295</v>
      </c>
      <c r="B222" s="142">
        <v>0</v>
      </c>
      <c r="C222" s="143">
        <v>0</v>
      </c>
      <c r="D222" s="142">
        <v>0</v>
      </c>
      <c r="E222" s="143">
        <v>0</v>
      </c>
      <c r="F222" s="142">
        <v>0</v>
      </c>
      <c r="G222" s="143">
        <v>0</v>
      </c>
      <c r="H222" s="142">
        <v>0</v>
      </c>
      <c r="I222" s="143">
        <v>0</v>
      </c>
      <c r="J222" s="142">
        <v>0</v>
      </c>
      <c r="K222" s="143">
        <v>0</v>
      </c>
      <c r="L222" s="142">
        <v>0</v>
      </c>
      <c r="M222" s="143">
        <v>0</v>
      </c>
      <c r="N222" s="142">
        <v>0</v>
      </c>
      <c r="O222" s="143">
        <v>0</v>
      </c>
      <c r="P222" s="142">
        <v>0</v>
      </c>
      <c r="Q222" s="143">
        <v>0</v>
      </c>
      <c r="R222" s="142">
        <v>0</v>
      </c>
      <c r="S222" s="143">
        <v>0</v>
      </c>
      <c r="T222" s="142">
        <v>0</v>
      </c>
      <c r="U222" s="143">
        <v>0</v>
      </c>
      <c r="V222" s="142">
        <v>0</v>
      </c>
      <c r="W222" s="143">
        <v>0</v>
      </c>
      <c r="X222" s="142">
        <v>0</v>
      </c>
      <c r="Y222" s="143">
        <v>0</v>
      </c>
      <c r="Z222" s="142">
        <v>0</v>
      </c>
      <c r="AA222" s="143">
        <v>0</v>
      </c>
      <c r="AB222" s="142">
        <v>0</v>
      </c>
      <c r="AC222" s="143">
        <v>0</v>
      </c>
      <c r="AD222" s="142">
        <v>0</v>
      </c>
      <c r="AE222" s="143">
        <v>0</v>
      </c>
      <c r="AF222" s="142">
        <v>0</v>
      </c>
      <c r="AG222" s="143">
        <v>0</v>
      </c>
      <c r="AH222" s="142">
        <v>0</v>
      </c>
      <c r="AI222" s="143">
        <v>0</v>
      </c>
      <c r="AJ222" s="142">
        <v>0</v>
      </c>
      <c r="AK222" s="143">
        <v>0</v>
      </c>
      <c r="AL222" s="142">
        <v>0</v>
      </c>
      <c r="AM222" s="143">
        <v>0</v>
      </c>
      <c r="AN222" s="142">
        <v>0</v>
      </c>
      <c r="AO222" s="143">
        <v>0</v>
      </c>
      <c r="AP222" s="142">
        <v>0</v>
      </c>
      <c r="AQ222" s="143">
        <v>0</v>
      </c>
      <c r="AR222" s="151">
        <f>IF(B222&lt;&gt;"-",SUM(B222,D222,F222,H222,J222,L222,N222,P222,R222,T222,V222,X222,Z222,AB222,AD222,AF222,AH222,AJ222,AL222,AN222,AP222),"-")</f>
        <v>0</v>
      </c>
      <c r="AS222" s="155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 x14ac:dyDescent="0.15">
      <c r="A223" s="308" t="s">
        <v>296</v>
      </c>
      <c r="B223" s="144">
        <f t="shared" ref="B223:AS223" si="90">IF(B221&lt;&gt;"-",SUM(B221:B222),"-")</f>
        <v>0</v>
      </c>
      <c r="C223" s="147">
        <f t="shared" si="90"/>
        <v>0</v>
      </c>
      <c r="D223" s="144">
        <f t="shared" si="90"/>
        <v>1</v>
      </c>
      <c r="E223" s="147">
        <f t="shared" si="90"/>
        <v>0</v>
      </c>
      <c r="F223" s="144">
        <f t="shared" si="90"/>
        <v>0</v>
      </c>
      <c r="G223" s="147">
        <f t="shared" si="90"/>
        <v>0</v>
      </c>
      <c r="H223" s="144">
        <f t="shared" si="90"/>
        <v>0</v>
      </c>
      <c r="I223" s="147">
        <f t="shared" si="90"/>
        <v>0</v>
      </c>
      <c r="J223" s="144">
        <f t="shared" si="90"/>
        <v>0</v>
      </c>
      <c r="K223" s="147">
        <f t="shared" si="90"/>
        <v>0</v>
      </c>
      <c r="L223" s="144">
        <f t="shared" si="90"/>
        <v>0</v>
      </c>
      <c r="M223" s="147">
        <f t="shared" si="90"/>
        <v>0</v>
      </c>
      <c r="N223" s="144">
        <f t="shared" si="90"/>
        <v>0</v>
      </c>
      <c r="O223" s="147">
        <f t="shared" si="90"/>
        <v>0</v>
      </c>
      <c r="P223" s="144">
        <f t="shared" si="90"/>
        <v>1</v>
      </c>
      <c r="Q223" s="147">
        <f t="shared" si="90"/>
        <v>0</v>
      </c>
      <c r="R223" s="144">
        <f t="shared" si="90"/>
        <v>0</v>
      </c>
      <c r="S223" s="147">
        <f t="shared" si="90"/>
        <v>0</v>
      </c>
      <c r="T223" s="144">
        <f t="shared" si="90"/>
        <v>0</v>
      </c>
      <c r="U223" s="147">
        <f t="shared" si="90"/>
        <v>0</v>
      </c>
      <c r="V223" s="144">
        <f t="shared" si="90"/>
        <v>0</v>
      </c>
      <c r="W223" s="147">
        <f t="shared" si="90"/>
        <v>0</v>
      </c>
      <c r="X223" s="144">
        <f t="shared" si="90"/>
        <v>0</v>
      </c>
      <c r="Y223" s="147">
        <f t="shared" si="90"/>
        <v>0</v>
      </c>
      <c r="Z223" s="144">
        <f t="shared" si="90"/>
        <v>0</v>
      </c>
      <c r="AA223" s="147">
        <f t="shared" si="90"/>
        <v>0</v>
      </c>
      <c r="AB223" s="144">
        <f t="shared" si="90"/>
        <v>0</v>
      </c>
      <c r="AC223" s="147">
        <f t="shared" si="90"/>
        <v>0</v>
      </c>
      <c r="AD223" s="144">
        <f t="shared" si="90"/>
        <v>0</v>
      </c>
      <c r="AE223" s="147">
        <f t="shared" si="90"/>
        <v>0</v>
      </c>
      <c r="AF223" s="144">
        <f t="shared" si="90"/>
        <v>0</v>
      </c>
      <c r="AG223" s="147">
        <f t="shared" si="90"/>
        <v>0</v>
      </c>
      <c r="AH223" s="144">
        <f t="shared" si="90"/>
        <v>0</v>
      </c>
      <c r="AI223" s="147">
        <f t="shared" si="90"/>
        <v>0</v>
      </c>
      <c r="AJ223" s="144">
        <f t="shared" si="90"/>
        <v>0</v>
      </c>
      <c r="AK223" s="147">
        <f t="shared" si="90"/>
        <v>0</v>
      </c>
      <c r="AL223" s="144">
        <f t="shared" si="90"/>
        <v>0</v>
      </c>
      <c r="AM223" s="147">
        <f t="shared" si="90"/>
        <v>0</v>
      </c>
      <c r="AN223" s="144">
        <f t="shared" si="90"/>
        <v>0</v>
      </c>
      <c r="AO223" s="147">
        <f t="shared" si="90"/>
        <v>0</v>
      </c>
      <c r="AP223" s="144">
        <f t="shared" si="90"/>
        <v>0</v>
      </c>
      <c r="AQ223" s="147">
        <f t="shared" si="90"/>
        <v>0</v>
      </c>
      <c r="AR223" s="152">
        <f t="shared" si="90"/>
        <v>2</v>
      </c>
      <c r="AS223" s="156">
        <f t="shared" si="90"/>
        <v>0</v>
      </c>
    </row>
    <row r="224" spans="1:45" ht="15.95" hidden="1" customHeight="1" outlineLevel="2" x14ac:dyDescent="0.15">
      <c r="A224" s="307" t="s">
        <v>297</v>
      </c>
      <c r="B224" s="142">
        <v>0</v>
      </c>
      <c r="C224" s="143">
        <v>0</v>
      </c>
      <c r="D224" s="142">
        <v>0</v>
      </c>
      <c r="E224" s="143">
        <v>0</v>
      </c>
      <c r="F224" s="142">
        <v>0</v>
      </c>
      <c r="G224" s="143">
        <v>0</v>
      </c>
      <c r="H224" s="142">
        <v>0</v>
      </c>
      <c r="I224" s="143">
        <v>0</v>
      </c>
      <c r="J224" s="142">
        <v>0</v>
      </c>
      <c r="K224" s="143">
        <v>0</v>
      </c>
      <c r="L224" s="142">
        <v>0</v>
      </c>
      <c r="M224" s="143">
        <v>0</v>
      </c>
      <c r="N224" s="142">
        <v>0</v>
      </c>
      <c r="O224" s="143">
        <v>0</v>
      </c>
      <c r="P224" s="142">
        <v>0</v>
      </c>
      <c r="Q224" s="143">
        <v>0</v>
      </c>
      <c r="R224" s="142">
        <v>0</v>
      </c>
      <c r="S224" s="143">
        <v>0</v>
      </c>
      <c r="T224" s="142">
        <v>0</v>
      </c>
      <c r="U224" s="143">
        <v>0</v>
      </c>
      <c r="V224" s="142">
        <v>1</v>
      </c>
      <c r="W224" s="143">
        <v>1</v>
      </c>
      <c r="X224" s="142">
        <v>0</v>
      </c>
      <c r="Y224" s="143">
        <v>0</v>
      </c>
      <c r="Z224" s="142">
        <v>0</v>
      </c>
      <c r="AA224" s="143">
        <v>0</v>
      </c>
      <c r="AB224" s="142">
        <v>0</v>
      </c>
      <c r="AC224" s="143">
        <v>0</v>
      </c>
      <c r="AD224" s="142">
        <v>0</v>
      </c>
      <c r="AE224" s="143">
        <v>0</v>
      </c>
      <c r="AF224" s="142">
        <v>0</v>
      </c>
      <c r="AG224" s="143">
        <v>0</v>
      </c>
      <c r="AH224" s="142">
        <v>0</v>
      </c>
      <c r="AI224" s="143">
        <v>0</v>
      </c>
      <c r="AJ224" s="142">
        <v>0</v>
      </c>
      <c r="AK224" s="143">
        <v>0</v>
      </c>
      <c r="AL224" s="142">
        <v>0</v>
      </c>
      <c r="AM224" s="143">
        <v>0</v>
      </c>
      <c r="AN224" s="142">
        <v>0</v>
      </c>
      <c r="AO224" s="143">
        <v>0</v>
      </c>
      <c r="AP224" s="142">
        <v>0</v>
      </c>
      <c r="AQ224" s="143">
        <v>0</v>
      </c>
      <c r="AR224" s="151">
        <f t="shared" ref="AR224:AS226" si="91">IF(B224&lt;&gt;"-",SUM(B224,D224,F224,H224,J224,L224,N224,P224,R224,T224,V224,X224,Z224,AB224,AD224,AF224,AH224,AJ224,AL224,AN224,AP224),"-")</f>
        <v>1</v>
      </c>
      <c r="AS224" s="155">
        <f t="shared" si="91"/>
        <v>1</v>
      </c>
    </row>
    <row r="225" spans="1:45" ht="15.95" hidden="1" customHeight="1" outlineLevel="2" x14ac:dyDescent="0.15">
      <c r="A225" s="307" t="s">
        <v>298</v>
      </c>
      <c r="B225" s="142">
        <v>0</v>
      </c>
      <c r="C225" s="143">
        <v>0</v>
      </c>
      <c r="D225" s="142">
        <v>0</v>
      </c>
      <c r="E225" s="143">
        <v>0</v>
      </c>
      <c r="F225" s="142">
        <v>0</v>
      </c>
      <c r="G225" s="143">
        <v>0</v>
      </c>
      <c r="H225" s="142">
        <v>0</v>
      </c>
      <c r="I225" s="143">
        <v>0</v>
      </c>
      <c r="J225" s="142">
        <v>0</v>
      </c>
      <c r="K225" s="143">
        <v>0</v>
      </c>
      <c r="L225" s="142">
        <v>0</v>
      </c>
      <c r="M225" s="143">
        <v>0</v>
      </c>
      <c r="N225" s="142">
        <v>0</v>
      </c>
      <c r="O225" s="143">
        <v>0</v>
      </c>
      <c r="P225" s="142">
        <v>0</v>
      </c>
      <c r="Q225" s="143">
        <v>0</v>
      </c>
      <c r="R225" s="142">
        <v>0</v>
      </c>
      <c r="S225" s="143">
        <v>0</v>
      </c>
      <c r="T225" s="142">
        <v>0</v>
      </c>
      <c r="U225" s="143">
        <v>0</v>
      </c>
      <c r="V225" s="142">
        <v>0</v>
      </c>
      <c r="W225" s="143">
        <v>0</v>
      </c>
      <c r="X225" s="142">
        <v>0</v>
      </c>
      <c r="Y225" s="143">
        <v>0</v>
      </c>
      <c r="Z225" s="142">
        <v>0</v>
      </c>
      <c r="AA225" s="143">
        <v>0</v>
      </c>
      <c r="AB225" s="142">
        <v>0</v>
      </c>
      <c r="AC225" s="143">
        <v>0</v>
      </c>
      <c r="AD225" s="142">
        <v>0</v>
      </c>
      <c r="AE225" s="143">
        <v>0</v>
      </c>
      <c r="AF225" s="142">
        <v>0</v>
      </c>
      <c r="AG225" s="143">
        <v>0</v>
      </c>
      <c r="AH225" s="142">
        <v>0</v>
      </c>
      <c r="AI225" s="143">
        <v>0</v>
      </c>
      <c r="AJ225" s="142">
        <v>0</v>
      </c>
      <c r="AK225" s="143">
        <v>0</v>
      </c>
      <c r="AL225" s="142">
        <v>0</v>
      </c>
      <c r="AM225" s="143">
        <v>0</v>
      </c>
      <c r="AN225" s="142">
        <v>0</v>
      </c>
      <c r="AO225" s="143">
        <v>0</v>
      </c>
      <c r="AP225" s="142">
        <v>0</v>
      </c>
      <c r="AQ225" s="143">
        <v>0</v>
      </c>
      <c r="AR225" s="151">
        <f t="shared" si="91"/>
        <v>0</v>
      </c>
      <c r="AS225" s="155">
        <f t="shared" si="91"/>
        <v>0</v>
      </c>
    </row>
    <row r="226" spans="1:45" ht="15.95" hidden="1" customHeight="1" outlineLevel="2" x14ac:dyDescent="0.15">
      <c r="A226" s="307" t="s">
        <v>299</v>
      </c>
      <c r="B226" s="142">
        <v>0</v>
      </c>
      <c r="C226" s="143">
        <v>0</v>
      </c>
      <c r="D226" s="142">
        <v>1</v>
      </c>
      <c r="E226" s="143">
        <v>0</v>
      </c>
      <c r="F226" s="142">
        <v>0</v>
      </c>
      <c r="G226" s="143">
        <v>0</v>
      </c>
      <c r="H226" s="142">
        <v>0</v>
      </c>
      <c r="I226" s="143">
        <v>0</v>
      </c>
      <c r="J226" s="142">
        <v>0</v>
      </c>
      <c r="K226" s="143">
        <v>0</v>
      </c>
      <c r="L226" s="142">
        <v>0</v>
      </c>
      <c r="M226" s="143">
        <v>0</v>
      </c>
      <c r="N226" s="142">
        <v>0</v>
      </c>
      <c r="O226" s="143">
        <v>0</v>
      </c>
      <c r="P226" s="142">
        <v>0</v>
      </c>
      <c r="Q226" s="143">
        <v>0</v>
      </c>
      <c r="R226" s="142">
        <v>0</v>
      </c>
      <c r="S226" s="143">
        <v>0</v>
      </c>
      <c r="T226" s="142">
        <v>0</v>
      </c>
      <c r="U226" s="143">
        <v>0</v>
      </c>
      <c r="V226" s="142">
        <v>0</v>
      </c>
      <c r="W226" s="143">
        <v>0</v>
      </c>
      <c r="X226" s="142">
        <v>0</v>
      </c>
      <c r="Y226" s="143">
        <v>0</v>
      </c>
      <c r="Z226" s="142">
        <v>0</v>
      </c>
      <c r="AA226" s="143">
        <v>0</v>
      </c>
      <c r="AB226" s="142">
        <v>0</v>
      </c>
      <c r="AC226" s="143">
        <v>0</v>
      </c>
      <c r="AD226" s="142">
        <v>0</v>
      </c>
      <c r="AE226" s="143">
        <v>0</v>
      </c>
      <c r="AF226" s="142">
        <v>0</v>
      </c>
      <c r="AG226" s="143">
        <v>0</v>
      </c>
      <c r="AH226" s="142">
        <v>0</v>
      </c>
      <c r="AI226" s="143">
        <v>0</v>
      </c>
      <c r="AJ226" s="142">
        <v>0</v>
      </c>
      <c r="AK226" s="143">
        <v>0</v>
      </c>
      <c r="AL226" s="142">
        <v>1</v>
      </c>
      <c r="AM226" s="143">
        <v>0</v>
      </c>
      <c r="AN226" s="142">
        <v>0</v>
      </c>
      <c r="AO226" s="143">
        <v>0</v>
      </c>
      <c r="AP226" s="142">
        <v>0</v>
      </c>
      <c r="AQ226" s="143">
        <v>0</v>
      </c>
      <c r="AR226" s="151">
        <f t="shared" si="91"/>
        <v>2</v>
      </c>
      <c r="AS226" s="155">
        <f t="shared" si="91"/>
        <v>0</v>
      </c>
    </row>
    <row r="227" spans="1:45" ht="15.95" customHeight="1" outlineLevel="1" collapsed="1" x14ac:dyDescent="0.15">
      <c r="A227" s="308" t="s">
        <v>300</v>
      </c>
      <c r="B227" s="144">
        <f t="shared" ref="B227:AS227" si="92">IF(B224&lt;&gt;"-",SUM(B224:B226),"-")</f>
        <v>0</v>
      </c>
      <c r="C227" s="147">
        <f t="shared" si="92"/>
        <v>0</v>
      </c>
      <c r="D227" s="144">
        <f t="shared" si="92"/>
        <v>1</v>
      </c>
      <c r="E227" s="147">
        <f t="shared" si="92"/>
        <v>0</v>
      </c>
      <c r="F227" s="144">
        <f t="shared" si="92"/>
        <v>0</v>
      </c>
      <c r="G227" s="147">
        <f t="shared" si="92"/>
        <v>0</v>
      </c>
      <c r="H227" s="144">
        <f t="shared" si="92"/>
        <v>0</v>
      </c>
      <c r="I227" s="147">
        <f t="shared" si="92"/>
        <v>0</v>
      </c>
      <c r="J227" s="144">
        <f t="shared" si="92"/>
        <v>0</v>
      </c>
      <c r="K227" s="147">
        <f t="shared" si="92"/>
        <v>0</v>
      </c>
      <c r="L227" s="144">
        <f t="shared" si="92"/>
        <v>0</v>
      </c>
      <c r="M227" s="147">
        <f t="shared" si="92"/>
        <v>0</v>
      </c>
      <c r="N227" s="144">
        <f t="shared" si="92"/>
        <v>0</v>
      </c>
      <c r="O227" s="147">
        <f t="shared" si="92"/>
        <v>0</v>
      </c>
      <c r="P227" s="144">
        <f t="shared" si="92"/>
        <v>0</v>
      </c>
      <c r="Q227" s="147">
        <f t="shared" si="92"/>
        <v>0</v>
      </c>
      <c r="R227" s="144">
        <f t="shared" si="92"/>
        <v>0</v>
      </c>
      <c r="S227" s="147">
        <f t="shared" si="92"/>
        <v>0</v>
      </c>
      <c r="T227" s="144">
        <f t="shared" si="92"/>
        <v>0</v>
      </c>
      <c r="U227" s="147">
        <f t="shared" si="92"/>
        <v>0</v>
      </c>
      <c r="V227" s="144">
        <f t="shared" si="92"/>
        <v>1</v>
      </c>
      <c r="W227" s="147">
        <f t="shared" si="92"/>
        <v>1</v>
      </c>
      <c r="X227" s="144">
        <f t="shared" si="92"/>
        <v>0</v>
      </c>
      <c r="Y227" s="147">
        <f t="shared" si="92"/>
        <v>0</v>
      </c>
      <c r="Z227" s="144">
        <f t="shared" si="92"/>
        <v>0</v>
      </c>
      <c r="AA227" s="147">
        <f t="shared" si="92"/>
        <v>0</v>
      </c>
      <c r="AB227" s="144">
        <f t="shared" si="92"/>
        <v>0</v>
      </c>
      <c r="AC227" s="147">
        <f t="shared" si="92"/>
        <v>0</v>
      </c>
      <c r="AD227" s="144">
        <f t="shared" si="92"/>
        <v>0</v>
      </c>
      <c r="AE227" s="147">
        <f t="shared" si="92"/>
        <v>0</v>
      </c>
      <c r="AF227" s="144">
        <f t="shared" si="92"/>
        <v>0</v>
      </c>
      <c r="AG227" s="147">
        <f t="shared" si="92"/>
        <v>0</v>
      </c>
      <c r="AH227" s="144">
        <f t="shared" si="92"/>
        <v>0</v>
      </c>
      <c r="AI227" s="147">
        <f t="shared" si="92"/>
        <v>0</v>
      </c>
      <c r="AJ227" s="144">
        <f t="shared" si="92"/>
        <v>0</v>
      </c>
      <c r="AK227" s="147">
        <f t="shared" si="92"/>
        <v>0</v>
      </c>
      <c r="AL227" s="144">
        <f t="shared" si="92"/>
        <v>1</v>
      </c>
      <c r="AM227" s="147">
        <f t="shared" si="92"/>
        <v>0</v>
      </c>
      <c r="AN227" s="144">
        <f t="shared" si="92"/>
        <v>0</v>
      </c>
      <c r="AO227" s="147">
        <f t="shared" si="92"/>
        <v>0</v>
      </c>
      <c r="AP227" s="144">
        <f t="shared" si="92"/>
        <v>0</v>
      </c>
      <c r="AQ227" s="147">
        <f t="shared" si="92"/>
        <v>0</v>
      </c>
      <c r="AR227" s="152">
        <f t="shared" si="92"/>
        <v>3</v>
      </c>
      <c r="AS227" s="156">
        <f t="shared" si="92"/>
        <v>1</v>
      </c>
    </row>
    <row r="228" spans="1:45" ht="15.95" customHeight="1" x14ac:dyDescent="0.15">
      <c r="A228" s="309" t="s">
        <v>301</v>
      </c>
      <c r="B228" s="145">
        <f>IF(B227&lt;&gt;"-",SUM(B227,B223,B220),"-")</f>
        <v>0</v>
      </c>
      <c r="C228" s="148">
        <f t="shared" ref="C228:AS228" si="93">IF(C227&lt;&gt;"-",SUM(C227,C223,C220),"-")</f>
        <v>0</v>
      </c>
      <c r="D228" s="145">
        <f t="shared" si="93"/>
        <v>2</v>
      </c>
      <c r="E228" s="148">
        <f t="shared" si="93"/>
        <v>0</v>
      </c>
      <c r="F228" s="145">
        <f t="shared" si="93"/>
        <v>0</v>
      </c>
      <c r="G228" s="148">
        <f t="shared" si="93"/>
        <v>0</v>
      </c>
      <c r="H228" s="145">
        <f t="shared" si="93"/>
        <v>0</v>
      </c>
      <c r="I228" s="148">
        <f t="shared" si="93"/>
        <v>0</v>
      </c>
      <c r="J228" s="145">
        <f t="shared" si="93"/>
        <v>0</v>
      </c>
      <c r="K228" s="148">
        <f t="shared" si="93"/>
        <v>0</v>
      </c>
      <c r="L228" s="145">
        <f t="shared" si="93"/>
        <v>0</v>
      </c>
      <c r="M228" s="148">
        <f t="shared" si="93"/>
        <v>0</v>
      </c>
      <c r="N228" s="145">
        <f t="shared" si="93"/>
        <v>0</v>
      </c>
      <c r="O228" s="148">
        <f t="shared" si="93"/>
        <v>0</v>
      </c>
      <c r="P228" s="145">
        <f t="shared" si="93"/>
        <v>1</v>
      </c>
      <c r="Q228" s="148">
        <f t="shared" si="93"/>
        <v>0</v>
      </c>
      <c r="R228" s="145">
        <f t="shared" si="93"/>
        <v>0</v>
      </c>
      <c r="S228" s="148">
        <f t="shared" si="93"/>
        <v>0</v>
      </c>
      <c r="T228" s="145">
        <f t="shared" si="93"/>
        <v>0</v>
      </c>
      <c r="U228" s="148">
        <f t="shared" si="93"/>
        <v>0</v>
      </c>
      <c r="V228" s="145">
        <f t="shared" si="93"/>
        <v>1</v>
      </c>
      <c r="W228" s="148">
        <f t="shared" si="93"/>
        <v>1</v>
      </c>
      <c r="X228" s="145">
        <f t="shared" si="93"/>
        <v>0</v>
      </c>
      <c r="Y228" s="148">
        <f t="shared" si="93"/>
        <v>0</v>
      </c>
      <c r="Z228" s="145">
        <f t="shared" si="93"/>
        <v>0</v>
      </c>
      <c r="AA228" s="148">
        <f t="shared" si="93"/>
        <v>0</v>
      </c>
      <c r="AB228" s="145">
        <f t="shared" si="93"/>
        <v>0</v>
      </c>
      <c r="AC228" s="148">
        <f t="shared" si="93"/>
        <v>0</v>
      </c>
      <c r="AD228" s="145">
        <f t="shared" si="93"/>
        <v>0</v>
      </c>
      <c r="AE228" s="148">
        <f t="shared" si="93"/>
        <v>0</v>
      </c>
      <c r="AF228" s="145">
        <f t="shared" si="93"/>
        <v>0</v>
      </c>
      <c r="AG228" s="148">
        <f t="shared" si="93"/>
        <v>0</v>
      </c>
      <c r="AH228" s="145">
        <f t="shared" si="93"/>
        <v>0</v>
      </c>
      <c r="AI228" s="148">
        <f t="shared" si="93"/>
        <v>0</v>
      </c>
      <c r="AJ228" s="145">
        <f t="shared" si="93"/>
        <v>0</v>
      </c>
      <c r="AK228" s="148">
        <f t="shared" si="93"/>
        <v>0</v>
      </c>
      <c r="AL228" s="145">
        <f t="shared" si="93"/>
        <v>1</v>
      </c>
      <c r="AM228" s="148">
        <f t="shared" si="93"/>
        <v>0</v>
      </c>
      <c r="AN228" s="145">
        <f t="shared" si="93"/>
        <v>0</v>
      </c>
      <c r="AO228" s="148">
        <f t="shared" si="93"/>
        <v>0</v>
      </c>
      <c r="AP228" s="145">
        <f t="shared" si="93"/>
        <v>0</v>
      </c>
      <c r="AQ228" s="148">
        <f t="shared" si="93"/>
        <v>0</v>
      </c>
      <c r="AR228" s="150">
        <f t="shared" si="93"/>
        <v>5</v>
      </c>
      <c r="AS228" s="154">
        <f t="shared" si="93"/>
        <v>1</v>
      </c>
    </row>
    <row r="229" spans="1:45" ht="15.95" hidden="1" customHeight="1" outlineLevel="2" x14ac:dyDescent="0.15">
      <c r="A229" s="307" t="s">
        <v>302</v>
      </c>
      <c r="B229" s="142">
        <v>0</v>
      </c>
      <c r="C229" s="143">
        <v>0</v>
      </c>
      <c r="D229" s="142">
        <v>0</v>
      </c>
      <c r="E229" s="143">
        <v>0</v>
      </c>
      <c r="F229" s="142">
        <v>0</v>
      </c>
      <c r="G229" s="143">
        <v>0</v>
      </c>
      <c r="H229" s="142">
        <v>1</v>
      </c>
      <c r="I229" s="143">
        <v>0</v>
      </c>
      <c r="J229" s="142">
        <v>0</v>
      </c>
      <c r="K229" s="143">
        <v>0</v>
      </c>
      <c r="L229" s="142">
        <v>0</v>
      </c>
      <c r="M229" s="143">
        <v>0</v>
      </c>
      <c r="N229" s="142">
        <v>0</v>
      </c>
      <c r="O229" s="143">
        <v>0</v>
      </c>
      <c r="P229" s="142">
        <v>0</v>
      </c>
      <c r="Q229" s="143">
        <v>0</v>
      </c>
      <c r="R229" s="142">
        <v>0</v>
      </c>
      <c r="S229" s="143">
        <v>0</v>
      </c>
      <c r="T229" s="142">
        <v>0</v>
      </c>
      <c r="U229" s="143">
        <v>0</v>
      </c>
      <c r="V229" s="142">
        <v>0</v>
      </c>
      <c r="W229" s="143">
        <v>0</v>
      </c>
      <c r="X229" s="142">
        <v>0</v>
      </c>
      <c r="Y229" s="143">
        <v>0</v>
      </c>
      <c r="Z229" s="142">
        <v>0</v>
      </c>
      <c r="AA229" s="143">
        <v>0</v>
      </c>
      <c r="AB229" s="142">
        <v>0</v>
      </c>
      <c r="AC229" s="143">
        <v>0</v>
      </c>
      <c r="AD229" s="142">
        <v>0</v>
      </c>
      <c r="AE229" s="143">
        <v>0</v>
      </c>
      <c r="AF229" s="142">
        <v>0</v>
      </c>
      <c r="AG229" s="143">
        <v>0</v>
      </c>
      <c r="AH229" s="142">
        <v>0</v>
      </c>
      <c r="AI229" s="143">
        <v>0</v>
      </c>
      <c r="AJ229" s="142">
        <v>0</v>
      </c>
      <c r="AK229" s="143">
        <v>0</v>
      </c>
      <c r="AL229" s="142">
        <v>0</v>
      </c>
      <c r="AM229" s="143">
        <v>0</v>
      </c>
      <c r="AN229" s="142">
        <v>0</v>
      </c>
      <c r="AO229" s="143">
        <v>0</v>
      </c>
      <c r="AP229" s="142">
        <v>0</v>
      </c>
      <c r="AQ229" s="143">
        <v>0</v>
      </c>
      <c r="AR229" s="151">
        <f t="shared" ref="AR229:AS234" si="94">IF(B229&lt;&gt;"-",SUM(B229,D229,F229,H229,J229,L229,N229,P229,R229,T229,V229,X229,Z229,AB229,AD229,AF229,AH229,AJ229,AL229,AN229,AP229),"-")</f>
        <v>1</v>
      </c>
      <c r="AS229" s="155">
        <f t="shared" si="94"/>
        <v>0</v>
      </c>
    </row>
    <row r="230" spans="1:45" ht="15.95" hidden="1" customHeight="1" outlineLevel="2" x14ac:dyDescent="0.15">
      <c r="A230" s="307" t="s">
        <v>303</v>
      </c>
      <c r="B230" s="142">
        <v>0</v>
      </c>
      <c r="C230" s="143">
        <v>0</v>
      </c>
      <c r="D230" s="142">
        <v>1</v>
      </c>
      <c r="E230" s="143">
        <v>0</v>
      </c>
      <c r="F230" s="142">
        <v>0</v>
      </c>
      <c r="G230" s="143">
        <v>0</v>
      </c>
      <c r="H230" s="142">
        <v>0</v>
      </c>
      <c r="I230" s="143">
        <v>0</v>
      </c>
      <c r="J230" s="142">
        <v>0</v>
      </c>
      <c r="K230" s="143">
        <v>0</v>
      </c>
      <c r="L230" s="142">
        <v>0</v>
      </c>
      <c r="M230" s="143">
        <v>0</v>
      </c>
      <c r="N230" s="142">
        <v>0</v>
      </c>
      <c r="O230" s="143">
        <v>0</v>
      </c>
      <c r="P230" s="142">
        <v>0</v>
      </c>
      <c r="Q230" s="143">
        <v>0</v>
      </c>
      <c r="R230" s="142">
        <v>0</v>
      </c>
      <c r="S230" s="143">
        <v>0</v>
      </c>
      <c r="T230" s="142">
        <v>0</v>
      </c>
      <c r="U230" s="143">
        <v>0</v>
      </c>
      <c r="V230" s="142">
        <v>0</v>
      </c>
      <c r="W230" s="143">
        <v>0</v>
      </c>
      <c r="X230" s="142">
        <v>0</v>
      </c>
      <c r="Y230" s="143">
        <v>0</v>
      </c>
      <c r="Z230" s="142">
        <v>0</v>
      </c>
      <c r="AA230" s="143">
        <v>0</v>
      </c>
      <c r="AB230" s="142">
        <v>0</v>
      </c>
      <c r="AC230" s="143">
        <v>0</v>
      </c>
      <c r="AD230" s="142">
        <v>0</v>
      </c>
      <c r="AE230" s="143">
        <v>0</v>
      </c>
      <c r="AF230" s="142">
        <v>0</v>
      </c>
      <c r="AG230" s="143">
        <v>0</v>
      </c>
      <c r="AH230" s="142">
        <v>0</v>
      </c>
      <c r="AI230" s="143">
        <v>0</v>
      </c>
      <c r="AJ230" s="142">
        <v>0</v>
      </c>
      <c r="AK230" s="143">
        <v>0</v>
      </c>
      <c r="AL230" s="142">
        <v>0</v>
      </c>
      <c r="AM230" s="143">
        <v>0</v>
      </c>
      <c r="AN230" s="142">
        <v>0</v>
      </c>
      <c r="AO230" s="143">
        <v>0</v>
      </c>
      <c r="AP230" s="142">
        <v>0</v>
      </c>
      <c r="AQ230" s="143">
        <v>0</v>
      </c>
      <c r="AR230" s="151">
        <f t="shared" si="94"/>
        <v>1</v>
      </c>
      <c r="AS230" s="155">
        <f t="shared" si="94"/>
        <v>0</v>
      </c>
    </row>
    <row r="231" spans="1:45" ht="15.95" hidden="1" customHeight="1" outlineLevel="2" x14ac:dyDescent="0.15">
      <c r="A231" s="307" t="s">
        <v>304</v>
      </c>
      <c r="B231" s="142">
        <v>0</v>
      </c>
      <c r="C231" s="143">
        <v>0</v>
      </c>
      <c r="D231" s="142">
        <v>0</v>
      </c>
      <c r="E231" s="143">
        <v>0</v>
      </c>
      <c r="F231" s="142">
        <v>0</v>
      </c>
      <c r="G231" s="143">
        <v>0</v>
      </c>
      <c r="H231" s="142">
        <v>0</v>
      </c>
      <c r="I231" s="143">
        <v>0</v>
      </c>
      <c r="J231" s="142">
        <v>0</v>
      </c>
      <c r="K231" s="143">
        <v>0</v>
      </c>
      <c r="L231" s="142">
        <v>0</v>
      </c>
      <c r="M231" s="143">
        <v>0</v>
      </c>
      <c r="N231" s="142">
        <v>1</v>
      </c>
      <c r="O231" s="143">
        <v>0</v>
      </c>
      <c r="P231" s="142">
        <v>0</v>
      </c>
      <c r="Q231" s="143">
        <v>0</v>
      </c>
      <c r="R231" s="142">
        <v>0</v>
      </c>
      <c r="S231" s="143">
        <v>0</v>
      </c>
      <c r="T231" s="142">
        <v>0</v>
      </c>
      <c r="U231" s="143">
        <v>0</v>
      </c>
      <c r="V231" s="142">
        <v>0</v>
      </c>
      <c r="W231" s="143">
        <v>0</v>
      </c>
      <c r="X231" s="142">
        <v>0</v>
      </c>
      <c r="Y231" s="143">
        <v>0</v>
      </c>
      <c r="Z231" s="142">
        <v>0</v>
      </c>
      <c r="AA231" s="143">
        <v>0</v>
      </c>
      <c r="AB231" s="142">
        <v>0</v>
      </c>
      <c r="AC231" s="143">
        <v>0</v>
      </c>
      <c r="AD231" s="142">
        <v>0</v>
      </c>
      <c r="AE231" s="143">
        <v>0</v>
      </c>
      <c r="AF231" s="142">
        <v>0</v>
      </c>
      <c r="AG231" s="143">
        <v>0</v>
      </c>
      <c r="AH231" s="142">
        <v>0</v>
      </c>
      <c r="AI231" s="143">
        <v>0</v>
      </c>
      <c r="AJ231" s="142">
        <v>0</v>
      </c>
      <c r="AK231" s="143">
        <v>0</v>
      </c>
      <c r="AL231" s="142">
        <v>0</v>
      </c>
      <c r="AM231" s="143">
        <v>0</v>
      </c>
      <c r="AN231" s="142">
        <v>0</v>
      </c>
      <c r="AO231" s="143">
        <v>0</v>
      </c>
      <c r="AP231" s="142">
        <v>0</v>
      </c>
      <c r="AQ231" s="143">
        <v>0</v>
      </c>
      <c r="AR231" s="151">
        <f t="shared" si="94"/>
        <v>1</v>
      </c>
      <c r="AS231" s="155">
        <f t="shared" si="94"/>
        <v>0</v>
      </c>
    </row>
    <row r="232" spans="1:45" ht="15.95" hidden="1" customHeight="1" outlineLevel="2" x14ac:dyDescent="0.15">
      <c r="A232" s="307" t="s">
        <v>305</v>
      </c>
      <c r="B232" s="142">
        <v>0</v>
      </c>
      <c r="C232" s="143">
        <v>0</v>
      </c>
      <c r="D232" s="142">
        <v>0</v>
      </c>
      <c r="E232" s="143">
        <v>0</v>
      </c>
      <c r="F232" s="142">
        <v>0</v>
      </c>
      <c r="G232" s="143">
        <v>0</v>
      </c>
      <c r="H232" s="142">
        <v>0</v>
      </c>
      <c r="I232" s="143">
        <v>0</v>
      </c>
      <c r="J232" s="142">
        <v>0</v>
      </c>
      <c r="K232" s="143">
        <v>0</v>
      </c>
      <c r="L232" s="142">
        <v>0</v>
      </c>
      <c r="M232" s="143">
        <v>0</v>
      </c>
      <c r="N232" s="142">
        <v>0</v>
      </c>
      <c r="O232" s="143">
        <v>0</v>
      </c>
      <c r="P232" s="142">
        <v>0</v>
      </c>
      <c r="Q232" s="143">
        <v>0</v>
      </c>
      <c r="R232" s="142">
        <v>0</v>
      </c>
      <c r="S232" s="143">
        <v>0</v>
      </c>
      <c r="T232" s="142">
        <v>0</v>
      </c>
      <c r="U232" s="143">
        <v>0</v>
      </c>
      <c r="V232" s="142">
        <v>0</v>
      </c>
      <c r="W232" s="143">
        <v>0</v>
      </c>
      <c r="X232" s="142">
        <v>0</v>
      </c>
      <c r="Y232" s="143">
        <v>0</v>
      </c>
      <c r="Z232" s="142">
        <v>0</v>
      </c>
      <c r="AA232" s="143">
        <v>0</v>
      </c>
      <c r="AB232" s="142">
        <v>0</v>
      </c>
      <c r="AC232" s="143">
        <v>0</v>
      </c>
      <c r="AD232" s="142">
        <v>0</v>
      </c>
      <c r="AE232" s="143">
        <v>0</v>
      </c>
      <c r="AF232" s="142">
        <v>0</v>
      </c>
      <c r="AG232" s="143">
        <v>0</v>
      </c>
      <c r="AH232" s="142">
        <v>0</v>
      </c>
      <c r="AI232" s="143">
        <v>0</v>
      </c>
      <c r="AJ232" s="142">
        <v>0</v>
      </c>
      <c r="AK232" s="143">
        <v>0</v>
      </c>
      <c r="AL232" s="142">
        <v>0</v>
      </c>
      <c r="AM232" s="143">
        <v>0</v>
      </c>
      <c r="AN232" s="142">
        <v>0</v>
      </c>
      <c r="AO232" s="143">
        <v>0</v>
      </c>
      <c r="AP232" s="142">
        <v>0</v>
      </c>
      <c r="AQ232" s="143">
        <v>0</v>
      </c>
      <c r="AR232" s="151">
        <f t="shared" si="94"/>
        <v>0</v>
      </c>
      <c r="AS232" s="155">
        <f t="shared" si="94"/>
        <v>0</v>
      </c>
    </row>
    <row r="233" spans="1:45" ht="15.95" hidden="1" customHeight="1" outlineLevel="2" x14ac:dyDescent="0.15">
      <c r="A233" s="307" t="s">
        <v>306</v>
      </c>
      <c r="B233" s="142">
        <v>0</v>
      </c>
      <c r="C233" s="143">
        <v>0</v>
      </c>
      <c r="D233" s="142">
        <v>0</v>
      </c>
      <c r="E233" s="143">
        <v>0</v>
      </c>
      <c r="F233" s="142">
        <v>0</v>
      </c>
      <c r="G233" s="143">
        <v>0</v>
      </c>
      <c r="H233" s="142">
        <v>0</v>
      </c>
      <c r="I233" s="143">
        <v>0</v>
      </c>
      <c r="J233" s="142">
        <v>0</v>
      </c>
      <c r="K233" s="143">
        <v>0</v>
      </c>
      <c r="L233" s="142">
        <v>0</v>
      </c>
      <c r="M233" s="143">
        <v>0</v>
      </c>
      <c r="N233" s="142">
        <v>0</v>
      </c>
      <c r="O233" s="143">
        <v>0</v>
      </c>
      <c r="P233" s="142">
        <v>0</v>
      </c>
      <c r="Q233" s="143">
        <v>0</v>
      </c>
      <c r="R233" s="142">
        <v>0</v>
      </c>
      <c r="S233" s="143">
        <v>0</v>
      </c>
      <c r="T233" s="142">
        <v>0</v>
      </c>
      <c r="U233" s="143">
        <v>0</v>
      </c>
      <c r="V233" s="142">
        <v>0</v>
      </c>
      <c r="W233" s="143">
        <v>0</v>
      </c>
      <c r="X233" s="142">
        <v>0</v>
      </c>
      <c r="Y233" s="143">
        <v>0</v>
      </c>
      <c r="Z233" s="142">
        <v>0</v>
      </c>
      <c r="AA233" s="143">
        <v>0</v>
      </c>
      <c r="AB233" s="142">
        <v>0</v>
      </c>
      <c r="AC233" s="143">
        <v>0</v>
      </c>
      <c r="AD233" s="142">
        <v>0</v>
      </c>
      <c r="AE233" s="143">
        <v>0</v>
      </c>
      <c r="AF233" s="142">
        <v>0</v>
      </c>
      <c r="AG233" s="143">
        <v>0</v>
      </c>
      <c r="AH233" s="142">
        <v>0</v>
      </c>
      <c r="AI233" s="143">
        <v>0</v>
      </c>
      <c r="AJ233" s="142">
        <v>0</v>
      </c>
      <c r="AK233" s="143">
        <v>0</v>
      </c>
      <c r="AL233" s="142">
        <v>0</v>
      </c>
      <c r="AM233" s="143">
        <v>0</v>
      </c>
      <c r="AN233" s="142">
        <v>0</v>
      </c>
      <c r="AO233" s="143">
        <v>0</v>
      </c>
      <c r="AP233" s="142">
        <v>0</v>
      </c>
      <c r="AQ233" s="143">
        <v>0</v>
      </c>
      <c r="AR233" s="151">
        <f t="shared" si="94"/>
        <v>0</v>
      </c>
      <c r="AS233" s="155">
        <f t="shared" si="94"/>
        <v>0</v>
      </c>
    </row>
    <row r="234" spans="1:45" ht="15.95" hidden="1" customHeight="1" outlineLevel="2" x14ac:dyDescent="0.15">
      <c r="A234" s="307" t="s">
        <v>307</v>
      </c>
      <c r="B234" s="142">
        <v>0</v>
      </c>
      <c r="C234" s="143">
        <v>0</v>
      </c>
      <c r="D234" s="142">
        <v>0</v>
      </c>
      <c r="E234" s="143">
        <v>0</v>
      </c>
      <c r="F234" s="142">
        <v>0</v>
      </c>
      <c r="G234" s="143">
        <v>0</v>
      </c>
      <c r="H234" s="142">
        <v>0</v>
      </c>
      <c r="I234" s="143">
        <v>0</v>
      </c>
      <c r="J234" s="142">
        <v>0</v>
      </c>
      <c r="K234" s="143">
        <v>0</v>
      </c>
      <c r="L234" s="142">
        <v>0</v>
      </c>
      <c r="M234" s="143">
        <v>0</v>
      </c>
      <c r="N234" s="142">
        <v>1</v>
      </c>
      <c r="O234" s="143">
        <v>0</v>
      </c>
      <c r="P234" s="142">
        <v>0</v>
      </c>
      <c r="Q234" s="143">
        <v>0</v>
      </c>
      <c r="R234" s="142">
        <v>0</v>
      </c>
      <c r="S234" s="143">
        <v>0</v>
      </c>
      <c r="T234" s="142">
        <v>0</v>
      </c>
      <c r="U234" s="143">
        <v>0</v>
      </c>
      <c r="V234" s="142">
        <v>0</v>
      </c>
      <c r="W234" s="143">
        <v>0</v>
      </c>
      <c r="X234" s="142">
        <v>0</v>
      </c>
      <c r="Y234" s="143">
        <v>0</v>
      </c>
      <c r="Z234" s="142">
        <v>0</v>
      </c>
      <c r="AA234" s="143">
        <v>0</v>
      </c>
      <c r="AB234" s="142">
        <v>0</v>
      </c>
      <c r="AC234" s="143">
        <v>0</v>
      </c>
      <c r="AD234" s="142">
        <v>0</v>
      </c>
      <c r="AE234" s="143">
        <v>0</v>
      </c>
      <c r="AF234" s="142">
        <v>0</v>
      </c>
      <c r="AG234" s="143">
        <v>0</v>
      </c>
      <c r="AH234" s="142">
        <v>0</v>
      </c>
      <c r="AI234" s="143">
        <v>0</v>
      </c>
      <c r="AJ234" s="142">
        <v>0</v>
      </c>
      <c r="AK234" s="143">
        <v>0</v>
      </c>
      <c r="AL234" s="142">
        <v>1</v>
      </c>
      <c r="AM234" s="143">
        <v>0</v>
      </c>
      <c r="AN234" s="142">
        <v>0</v>
      </c>
      <c r="AO234" s="143">
        <v>0</v>
      </c>
      <c r="AP234" s="142">
        <v>0</v>
      </c>
      <c r="AQ234" s="143">
        <v>0</v>
      </c>
      <c r="AR234" s="151">
        <f t="shared" si="94"/>
        <v>2</v>
      </c>
      <c r="AS234" s="155">
        <f t="shared" si="94"/>
        <v>0</v>
      </c>
    </row>
    <row r="235" spans="1:45" ht="15.95" customHeight="1" outlineLevel="1" collapsed="1" x14ac:dyDescent="0.15">
      <c r="A235" s="308" t="s">
        <v>308</v>
      </c>
      <c r="B235" s="144">
        <f>IF(B229&lt;&gt;"-",SUM(B229:B234),"-")</f>
        <v>0</v>
      </c>
      <c r="C235" s="147">
        <f t="shared" ref="C235:AS235" si="95">IF(C229&lt;&gt;"-",SUM(C229:C234),"-")</f>
        <v>0</v>
      </c>
      <c r="D235" s="144">
        <f t="shared" si="95"/>
        <v>1</v>
      </c>
      <c r="E235" s="147">
        <f t="shared" si="95"/>
        <v>0</v>
      </c>
      <c r="F235" s="144">
        <f t="shared" si="95"/>
        <v>0</v>
      </c>
      <c r="G235" s="147">
        <f t="shared" si="95"/>
        <v>0</v>
      </c>
      <c r="H235" s="144">
        <f t="shared" si="95"/>
        <v>1</v>
      </c>
      <c r="I235" s="147">
        <f t="shared" si="95"/>
        <v>0</v>
      </c>
      <c r="J235" s="144">
        <f t="shared" si="95"/>
        <v>0</v>
      </c>
      <c r="K235" s="147">
        <f t="shared" si="95"/>
        <v>0</v>
      </c>
      <c r="L235" s="144">
        <f t="shared" si="95"/>
        <v>0</v>
      </c>
      <c r="M235" s="147">
        <f t="shared" si="95"/>
        <v>0</v>
      </c>
      <c r="N235" s="144">
        <f t="shared" si="95"/>
        <v>2</v>
      </c>
      <c r="O235" s="147">
        <f t="shared" si="95"/>
        <v>0</v>
      </c>
      <c r="P235" s="144">
        <f t="shared" si="95"/>
        <v>0</v>
      </c>
      <c r="Q235" s="147">
        <f t="shared" si="95"/>
        <v>0</v>
      </c>
      <c r="R235" s="144">
        <f t="shared" si="95"/>
        <v>0</v>
      </c>
      <c r="S235" s="147">
        <f t="shared" si="95"/>
        <v>0</v>
      </c>
      <c r="T235" s="144">
        <f t="shared" si="95"/>
        <v>0</v>
      </c>
      <c r="U235" s="147">
        <f t="shared" si="95"/>
        <v>0</v>
      </c>
      <c r="V235" s="144">
        <f t="shared" si="95"/>
        <v>0</v>
      </c>
      <c r="W235" s="147">
        <f t="shared" si="95"/>
        <v>0</v>
      </c>
      <c r="X235" s="144">
        <f t="shared" si="95"/>
        <v>0</v>
      </c>
      <c r="Y235" s="147">
        <f t="shared" si="95"/>
        <v>0</v>
      </c>
      <c r="Z235" s="144">
        <f t="shared" si="95"/>
        <v>0</v>
      </c>
      <c r="AA235" s="147">
        <f t="shared" si="95"/>
        <v>0</v>
      </c>
      <c r="AB235" s="144">
        <f t="shared" si="95"/>
        <v>0</v>
      </c>
      <c r="AC235" s="147">
        <f t="shared" si="95"/>
        <v>0</v>
      </c>
      <c r="AD235" s="144">
        <f t="shared" si="95"/>
        <v>0</v>
      </c>
      <c r="AE235" s="147">
        <f t="shared" si="95"/>
        <v>0</v>
      </c>
      <c r="AF235" s="144">
        <f t="shared" si="95"/>
        <v>0</v>
      </c>
      <c r="AG235" s="147">
        <f t="shared" si="95"/>
        <v>0</v>
      </c>
      <c r="AH235" s="144">
        <f t="shared" si="95"/>
        <v>0</v>
      </c>
      <c r="AI235" s="147">
        <f t="shared" si="95"/>
        <v>0</v>
      </c>
      <c r="AJ235" s="144">
        <f t="shared" si="95"/>
        <v>0</v>
      </c>
      <c r="AK235" s="147">
        <f t="shared" si="95"/>
        <v>0</v>
      </c>
      <c r="AL235" s="144">
        <f t="shared" si="95"/>
        <v>1</v>
      </c>
      <c r="AM235" s="147">
        <f t="shared" si="95"/>
        <v>0</v>
      </c>
      <c r="AN235" s="144">
        <f t="shared" si="95"/>
        <v>0</v>
      </c>
      <c r="AO235" s="147">
        <f t="shared" si="95"/>
        <v>0</v>
      </c>
      <c r="AP235" s="144">
        <f t="shared" si="95"/>
        <v>0</v>
      </c>
      <c r="AQ235" s="147">
        <f t="shared" si="95"/>
        <v>0</v>
      </c>
      <c r="AR235" s="152">
        <f t="shared" si="95"/>
        <v>5</v>
      </c>
      <c r="AS235" s="156">
        <f t="shared" si="95"/>
        <v>0</v>
      </c>
    </row>
    <row r="236" spans="1:45" ht="15.95" customHeight="1" x14ac:dyDescent="0.15">
      <c r="A236" s="309" t="s">
        <v>309</v>
      </c>
      <c r="B236" s="145">
        <f t="shared" ref="B236:AS236" si="96">IF(B235&lt;&gt;"-",SUM(B235),"-")</f>
        <v>0</v>
      </c>
      <c r="C236" s="148">
        <f t="shared" si="96"/>
        <v>0</v>
      </c>
      <c r="D236" s="145">
        <f t="shared" si="96"/>
        <v>1</v>
      </c>
      <c r="E236" s="148">
        <f t="shared" si="96"/>
        <v>0</v>
      </c>
      <c r="F236" s="145">
        <f t="shared" si="96"/>
        <v>0</v>
      </c>
      <c r="G236" s="148">
        <f t="shared" si="96"/>
        <v>0</v>
      </c>
      <c r="H236" s="145">
        <f t="shared" si="96"/>
        <v>1</v>
      </c>
      <c r="I236" s="148">
        <f t="shared" si="96"/>
        <v>0</v>
      </c>
      <c r="J236" s="145">
        <f t="shared" si="96"/>
        <v>0</v>
      </c>
      <c r="K236" s="148">
        <f t="shared" si="96"/>
        <v>0</v>
      </c>
      <c r="L236" s="145">
        <f t="shared" si="96"/>
        <v>0</v>
      </c>
      <c r="M236" s="148">
        <f t="shared" si="96"/>
        <v>0</v>
      </c>
      <c r="N236" s="145">
        <f t="shared" si="96"/>
        <v>2</v>
      </c>
      <c r="O236" s="148">
        <f t="shared" si="96"/>
        <v>0</v>
      </c>
      <c r="P236" s="145">
        <f t="shared" si="96"/>
        <v>0</v>
      </c>
      <c r="Q236" s="148">
        <f t="shared" si="96"/>
        <v>0</v>
      </c>
      <c r="R236" s="145">
        <f t="shared" si="96"/>
        <v>0</v>
      </c>
      <c r="S236" s="148">
        <f t="shared" si="96"/>
        <v>0</v>
      </c>
      <c r="T236" s="145">
        <f t="shared" si="96"/>
        <v>0</v>
      </c>
      <c r="U236" s="148">
        <f t="shared" si="96"/>
        <v>0</v>
      </c>
      <c r="V236" s="145">
        <f t="shared" si="96"/>
        <v>0</v>
      </c>
      <c r="W236" s="148">
        <f t="shared" si="96"/>
        <v>0</v>
      </c>
      <c r="X236" s="145">
        <f t="shared" si="96"/>
        <v>0</v>
      </c>
      <c r="Y236" s="148">
        <f t="shared" si="96"/>
        <v>0</v>
      </c>
      <c r="Z236" s="145">
        <f t="shared" si="96"/>
        <v>0</v>
      </c>
      <c r="AA236" s="148">
        <f t="shared" si="96"/>
        <v>0</v>
      </c>
      <c r="AB236" s="145">
        <f t="shared" si="96"/>
        <v>0</v>
      </c>
      <c r="AC236" s="148">
        <f t="shared" si="96"/>
        <v>0</v>
      </c>
      <c r="AD236" s="145">
        <f t="shared" si="96"/>
        <v>0</v>
      </c>
      <c r="AE236" s="148">
        <f t="shared" si="96"/>
        <v>0</v>
      </c>
      <c r="AF236" s="145">
        <f t="shared" si="96"/>
        <v>0</v>
      </c>
      <c r="AG236" s="148">
        <f t="shared" si="96"/>
        <v>0</v>
      </c>
      <c r="AH236" s="145">
        <f t="shared" si="96"/>
        <v>0</v>
      </c>
      <c r="AI236" s="148">
        <f t="shared" si="96"/>
        <v>0</v>
      </c>
      <c r="AJ236" s="145">
        <f t="shared" si="96"/>
        <v>0</v>
      </c>
      <c r="AK236" s="148">
        <f t="shared" si="96"/>
        <v>0</v>
      </c>
      <c r="AL236" s="145">
        <f t="shared" si="96"/>
        <v>1</v>
      </c>
      <c r="AM236" s="148">
        <f t="shared" si="96"/>
        <v>0</v>
      </c>
      <c r="AN236" s="145">
        <f t="shared" si="96"/>
        <v>0</v>
      </c>
      <c r="AO236" s="148">
        <f t="shared" si="96"/>
        <v>0</v>
      </c>
      <c r="AP236" s="145">
        <f t="shared" si="96"/>
        <v>0</v>
      </c>
      <c r="AQ236" s="148">
        <f t="shared" si="96"/>
        <v>0</v>
      </c>
      <c r="AR236" s="150">
        <f t="shared" si="96"/>
        <v>5</v>
      </c>
      <c r="AS236" s="154">
        <f t="shared" si="96"/>
        <v>0</v>
      </c>
    </row>
    <row r="237" spans="1:45" ht="15.95" hidden="1" customHeight="1" outlineLevel="2" x14ac:dyDescent="0.15">
      <c r="A237" s="307" t="s">
        <v>310</v>
      </c>
      <c r="B237" s="142">
        <v>0</v>
      </c>
      <c r="C237" s="143">
        <v>0</v>
      </c>
      <c r="D237" s="142">
        <v>0</v>
      </c>
      <c r="E237" s="143">
        <v>0</v>
      </c>
      <c r="F237" s="142">
        <v>0</v>
      </c>
      <c r="G237" s="143">
        <v>0</v>
      </c>
      <c r="H237" s="142">
        <v>0</v>
      </c>
      <c r="I237" s="143">
        <v>0</v>
      </c>
      <c r="J237" s="142">
        <v>0</v>
      </c>
      <c r="K237" s="143">
        <v>0</v>
      </c>
      <c r="L237" s="142">
        <v>0</v>
      </c>
      <c r="M237" s="143">
        <v>0</v>
      </c>
      <c r="N237" s="142">
        <v>0</v>
      </c>
      <c r="O237" s="143">
        <v>0</v>
      </c>
      <c r="P237" s="142">
        <v>0</v>
      </c>
      <c r="Q237" s="143">
        <v>0</v>
      </c>
      <c r="R237" s="142">
        <v>0</v>
      </c>
      <c r="S237" s="143">
        <v>0</v>
      </c>
      <c r="T237" s="142">
        <v>0</v>
      </c>
      <c r="U237" s="143">
        <v>0</v>
      </c>
      <c r="V237" s="142">
        <v>0</v>
      </c>
      <c r="W237" s="143">
        <v>0</v>
      </c>
      <c r="X237" s="142">
        <v>0</v>
      </c>
      <c r="Y237" s="143">
        <v>0</v>
      </c>
      <c r="Z237" s="142">
        <v>0</v>
      </c>
      <c r="AA237" s="143">
        <v>0</v>
      </c>
      <c r="AB237" s="142">
        <v>0</v>
      </c>
      <c r="AC237" s="143">
        <v>0</v>
      </c>
      <c r="AD237" s="142">
        <v>0</v>
      </c>
      <c r="AE237" s="143">
        <v>0</v>
      </c>
      <c r="AF237" s="142">
        <v>0</v>
      </c>
      <c r="AG237" s="143">
        <v>0</v>
      </c>
      <c r="AH237" s="142">
        <v>0</v>
      </c>
      <c r="AI237" s="143">
        <v>0</v>
      </c>
      <c r="AJ237" s="142">
        <v>0</v>
      </c>
      <c r="AK237" s="143">
        <v>0</v>
      </c>
      <c r="AL237" s="142">
        <v>0</v>
      </c>
      <c r="AM237" s="143">
        <v>0</v>
      </c>
      <c r="AN237" s="142">
        <v>0</v>
      </c>
      <c r="AO237" s="143">
        <v>0</v>
      </c>
      <c r="AP237" s="142">
        <v>0</v>
      </c>
      <c r="AQ237" s="143">
        <v>0</v>
      </c>
      <c r="AR237" s="151">
        <f>IF(B237&lt;&gt;"-",SUM(B237,D237,F237,H237,J237,L237,N237,P237,R237,T237,V237,X237,Z237,AB237,AD237,AF237,AH237,AJ237,AL237,AN237,AP237),"-")</f>
        <v>0</v>
      </c>
      <c r="AS237" s="155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 x14ac:dyDescent="0.15">
      <c r="A238" s="308" t="s">
        <v>311</v>
      </c>
      <c r="B238" s="144">
        <f t="shared" ref="B238:AS239" si="97">IF(B237&lt;&gt;"-",SUM(B237),"-")</f>
        <v>0</v>
      </c>
      <c r="C238" s="147">
        <f t="shared" si="97"/>
        <v>0</v>
      </c>
      <c r="D238" s="144">
        <f t="shared" si="97"/>
        <v>0</v>
      </c>
      <c r="E238" s="147">
        <f t="shared" si="97"/>
        <v>0</v>
      </c>
      <c r="F238" s="144">
        <f t="shared" si="97"/>
        <v>0</v>
      </c>
      <c r="G238" s="147">
        <f t="shared" si="97"/>
        <v>0</v>
      </c>
      <c r="H238" s="144">
        <f t="shared" si="97"/>
        <v>0</v>
      </c>
      <c r="I238" s="147">
        <f t="shared" si="97"/>
        <v>0</v>
      </c>
      <c r="J238" s="144">
        <f t="shared" si="97"/>
        <v>0</v>
      </c>
      <c r="K238" s="147">
        <f t="shared" si="97"/>
        <v>0</v>
      </c>
      <c r="L238" s="144">
        <f t="shared" si="97"/>
        <v>0</v>
      </c>
      <c r="M238" s="147">
        <f t="shared" si="97"/>
        <v>0</v>
      </c>
      <c r="N238" s="144">
        <f t="shared" si="97"/>
        <v>0</v>
      </c>
      <c r="O238" s="147">
        <f t="shared" si="97"/>
        <v>0</v>
      </c>
      <c r="P238" s="144">
        <f t="shared" si="97"/>
        <v>0</v>
      </c>
      <c r="Q238" s="147">
        <f t="shared" si="97"/>
        <v>0</v>
      </c>
      <c r="R238" s="144">
        <f t="shared" si="97"/>
        <v>0</v>
      </c>
      <c r="S238" s="147">
        <f t="shared" si="97"/>
        <v>0</v>
      </c>
      <c r="T238" s="144">
        <f t="shared" si="97"/>
        <v>0</v>
      </c>
      <c r="U238" s="147">
        <f t="shared" si="97"/>
        <v>0</v>
      </c>
      <c r="V238" s="144">
        <f t="shared" si="97"/>
        <v>0</v>
      </c>
      <c r="W238" s="147">
        <f t="shared" si="97"/>
        <v>0</v>
      </c>
      <c r="X238" s="144">
        <f t="shared" si="97"/>
        <v>0</v>
      </c>
      <c r="Y238" s="147">
        <f t="shared" si="97"/>
        <v>0</v>
      </c>
      <c r="Z238" s="144">
        <f t="shared" si="97"/>
        <v>0</v>
      </c>
      <c r="AA238" s="147">
        <f t="shared" si="97"/>
        <v>0</v>
      </c>
      <c r="AB238" s="144">
        <f t="shared" si="97"/>
        <v>0</v>
      </c>
      <c r="AC238" s="147">
        <f t="shared" si="97"/>
        <v>0</v>
      </c>
      <c r="AD238" s="144">
        <f t="shared" si="97"/>
        <v>0</v>
      </c>
      <c r="AE238" s="147">
        <f t="shared" si="97"/>
        <v>0</v>
      </c>
      <c r="AF238" s="144">
        <f t="shared" si="97"/>
        <v>0</v>
      </c>
      <c r="AG238" s="147">
        <f t="shared" si="97"/>
        <v>0</v>
      </c>
      <c r="AH238" s="144">
        <f t="shared" si="97"/>
        <v>0</v>
      </c>
      <c r="AI238" s="147">
        <f t="shared" si="97"/>
        <v>0</v>
      </c>
      <c r="AJ238" s="144">
        <f t="shared" si="97"/>
        <v>0</v>
      </c>
      <c r="AK238" s="147">
        <f t="shared" si="97"/>
        <v>0</v>
      </c>
      <c r="AL238" s="144">
        <f t="shared" si="97"/>
        <v>0</v>
      </c>
      <c r="AM238" s="147">
        <f t="shared" si="97"/>
        <v>0</v>
      </c>
      <c r="AN238" s="144">
        <f t="shared" si="97"/>
        <v>0</v>
      </c>
      <c r="AO238" s="147">
        <f t="shared" si="97"/>
        <v>0</v>
      </c>
      <c r="AP238" s="144">
        <f t="shared" si="97"/>
        <v>0</v>
      </c>
      <c r="AQ238" s="147">
        <f t="shared" si="97"/>
        <v>0</v>
      </c>
      <c r="AR238" s="152">
        <f t="shared" si="97"/>
        <v>0</v>
      </c>
      <c r="AS238" s="156">
        <f t="shared" si="97"/>
        <v>0</v>
      </c>
    </row>
    <row r="239" spans="1:45" ht="15.95" customHeight="1" x14ac:dyDescent="0.15">
      <c r="A239" s="309" t="s">
        <v>312</v>
      </c>
      <c r="B239" s="145">
        <f t="shared" si="97"/>
        <v>0</v>
      </c>
      <c r="C239" s="148">
        <f t="shared" si="97"/>
        <v>0</v>
      </c>
      <c r="D239" s="145">
        <f t="shared" si="97"/>
        <v>0</v>
      </c>
      <c r="E239" s="148">
        <f t="shared" si="97"/>
        <v>0</v>
      </c>
      <c r="F239" s="145">
        <f t="shared" si="97"/>
        <v>0</v>
      </c>
      <c r="G239" s="148">
        <f t="shared" si="97"/>
        <v>0</v>
      </c>
      <c r="H239" s="145">
        <f t="shared" si="97"/>
        <v>0</v>
      </c>
      <c r="I239" s="148">
        <f t="shared" si="97"/>
        <v>0</v>
      </c>
      <c r="J239" s="145">
        <f t="shared" si="97"/>
        <v>0</v>
      </c>
      <c r="K239" s="148">
        <f t="shared" si="97"/>
        <v>0</v>
      </c>
      <c r="L239" s="145">
        <f t="shared" si="97"/>
        <v>0</v>
      </c>
      <c r="M239" s="148">
        <f t="shared" si="97"/>
        <v>0</v>
      </c>
      <c r="N239" s="145">
        <f t="shared" si="97"/>
        <v>0</v>
      </c>
      <c r="O239" s="148">
        <f t="shared" si="97"/>
        <v>0</v>
      </c>
      <c r="P239" s="145">
        <f t="shared" si="97"/>
        <v>0</v>
      </c>
      <c r="Q239" s="148">
        <f t="shared" si="97"/>
        <v>0</v>
      </c>
      <c r="R239" s="145">
        <f t="shared" si="97"/>
        <v>0</v>
      </c>
      <c r="S239" s="148">
        <f t="shared" si="97"/>
        <v>0</v>
      </c>
      <c r="T239" s="145">
        <f t="shared" si="97"/>
        <v>0</v>
      </c>
      <c r="U239" s="148">
        <f t="shared" si="97"/>
        <v>0</v>
      </c>
      <c r="V239" s="145">
        <f t="shared" si="97"/>
        <v>0</v>
      </c>
      <c r="W239" s="148">
        <f t="shared" si="97"/>
        <v>0</v>
      </c>
      <c r="X239" s="145">
        <f t="shared" si="97"/>
        <v>0</v>
      </c>
      <c r="Y239" s="148">
        <f t="shared" si="97"/>
        <v>0</v>
      </c>
      <c r="Z239" s="145">
        <f t="shared" si="97"/>
        <v>0</v>
      </c>
      <c r="AA239" s="148">
        <f t="shared" si="97"/>
        <v>0</v>
      </c>
      <c r="AB239" s="145">
        <f t="shared" si="97"/>
        <v>0</v>
      </c>
      <c r="AC239" s="148">
        <f t="shared" si="97"/>
        <v>0</v>
      </c>
      <c r="AD239" s="145">
        <f t="shared" si="97"/>
        <v>0</v>
      </c>
      <c r="AE239" s="148">
        <f t="shared" si="97"/>
        <v>0</v>
      </c>
      <c r="AF239" s="145">
        <f t="shared" si="97"/>
        <v>0</v>
      </c>
      <c r="AG239" s="148">
        <f t="shared" si="97"/>
        <v>0</v>
      </c>
      <c r="AH239" s="145">
        <f t="shared" si="97"/>
        <v>0</v>
      </c>
      <c r="AI239" s="148">
        <f t="shared" si="97"/>
        <v>0</v>
      </c>
      <c r="AJ239" s="145">
        <f t="shared" si="97"/>
        <v>0</v>
      </c>
      <c r="AK239" s="148">
        <f t="shared" si="97"/>
        <v>0</v>
      </c>
      <c r="AL239" s="145">
        <f t="shared" si="97"/>
        <v>0</v>
      </c>
      <c r="AM239" s="148">
        <f t="shared" si="97"/>
        <v>0</v>
      </c>
      <c r="AN239" s="145">
        <f t="shared" si="97"/>
        <v>0</v>
      </c>
      <c r="AO239" s="148">
        <f t="shared" si="97"/>
        <v>0</v>
      </c>
      <c r="AP239" s="145">
        <f t="shared" si="97"/>
        <v>0</v>
      </c>
      <c r="AQ239" s="148">
        <f t="shared" si="97"/>
        <v>0</v>
      </c>
      <c r="AR239" s="150">
        <f t="shared" si="97"/>
        <v>0</v>
      </c>
      <c r="AS239" s="154">
        <f t="shared" si="97"/>
        <v>0</v>
      </c>
    </row>
    <row r="240" spans="1:45" ht="15.95" hidden="1" customHeight="1" outlineLevel="2" x14ac:dyDescent="0.15">
      <c r="A240" s="307" t="s">
        <v>313</v>
      </c>
      <c r="B240" s="142">
        <v>0</v>
      </c>
      <c r="C240" s="143">
        <v>0</v>
      </c>
      <c r="D240" s="142">
        <v>0</v>
      </c>
      <c r="E240" s="143">
        <v>0</v>
      </c>
      <c r="F240" s="142">
        <v>0</v>
      </c>
      <c r="G240" s="143">
        <v>0</v>
      </c>
      <c r="H240" s="142">
        <v>0</v>
      </c>
      <c r="I240" s="143">
        <v>0</v>
      </c>
      <c r="J240" s="142">
        <v>0</v>
      </c>
      <c r="K240" s="143">
        <v>0</v>
      </c>
      <c r="L240" s="142">
        <v>0</v>
      </c>
      <c r="M240" s="143">
        <v>0</v>
      </c>
      <c r="N240" s="142">
        <v>0</v>
      </c>
      <c r="O240" s="143">
        <v>0</v>
      </c>
      <c r="P240" s="142">
        <v>0</v>
      </c>
      <c r="Q240" s="143">
        <v>0</v>
      </c>
      <c r="R240" s="142">
        <v>0</v>
      </c>
      <c r="S240" s="143">
        <v>0</v>
      </c>
      <c r="T240" s="142">
        <v>0</v>
      </c>
      <c r="U240" s="143">
        <v>0</v>
      </c>
      <c r="V240" s="142">
        <v>0</v>
      </c>
      <c r="W240" s="143">
        <v>0</v>
      </c>
      <c r="X240" s="142">
        <v>0</v>
      </c>
      <c r="Y240" s="143">
        <v>0</v>
      </c>
      <c r="Z240" s="142">
        <v>0</v>
      </c>
      <c r="AA240" s="143">
        <v>0</v>
      </c>
      <c r="AB240" s="142">
        <v>0</v>
      </c>
      <c r="AC240" s="143">
        <v>0</v>
      </c>
      <c r="AD240" s="142">
        <v>0</v>
      </c>
      <c r="AE240" s="143">
        <v>0</v>
      </c>
      <c r="AF240" s="142">
        <v>0</v>
      </c>
      <c r="AG240" s="143">
        <v>0</v>
      </c>
      <c r="AH240" s="142">
        <v>0</v>
      </c>
      <c r="AI240" s="143">
        <v>0</v>
      </c>
      <c r="AJ240" s="142">
        <v>0</v>
      </c>
      <c r="AK240" s="143">
        <v>0</v>
      </c>
      <c r="AL240" s="142">
        <v>0</v>
      </c>
      <c r="AM240" s="143">
        <v>0</v>
      </c>
      <c r="AN240" s="142">
        <v>0</v>
      </c>
      <c r="AO240" s="143">
        <v>0</v>
      </c>
      <c r="AP240" s="142">
        <v>0</v>
      </c>
      <c r="AQ240" s="143">
        <v>0</v>
      </c>
      <c r="AR240" s="151">
        <f>IF(B240&lt;&gt;"-",SUM(B240,D240,F240,H240,J240,L240,N240,P240,R240,T240,V240,X240,Z240,AB240,AD240,AF240,AH240,AJ240,AL240,AN240,AP240),"-")</f>
        <v>0</v>
      </c>
      <c r="AS240" s="155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 x14ac:dyDescent="0.15">
      <c r="A241" s="308" t="s">
        <v>314</v>
      </c>
      <c r="B241" s="144">
        <f t="shared" ref="B241:AS241" si="98">IF(B240&lt;&gt;"-",SUM(B240),"-")</f>
        <v>0</v>
      </c>
      <c r="C241" s="147">
        <f t="shared" si="98"/>
        <v>0</v>
      </c>
      <c r="D241" s="144">
        <f t="shared" si="98"/>
        <v>0</v>
      </c>
      <c r="E241" s="147">
        <f t="shared" si="98"/>
        <v>0</v>
      </c>
      <c r="F241" s="144">
        <f t="shared" si="98"/>
        <v>0</v>
      </c>
      <c r="G241" s="147">
        <f t="shared" si="98"/>
        <v>0</v>
      </c>
      <c r="H241" s="144">
        <f t="shared" si="98"/>
        <v>0</v>
      </c>
      <c r="I241" s="147">
        <f t="shared" si="98"/>
        <v>0</v>
      </c>
      <c r="J241" s="144">
        <f t="shared" si="98"/>
        <v>0</v>
      </c>
      <c r="K241" s="147">
        <f t="shared" si="98"/>
        <v>0</v>
      </c>
      <c r="L241" s="144">
        <f t="shared" si="98"/>
        <v>0</v>
      </c>
      <c r="M241" s="147">
        <f t="shared" si="98"/>
        <v>0</v>
      </c>
      <c r="N241" s="144">
        <f t="shared" si="98"/>
        <v>0</v>
      </c>
      <c r="O241" s="147">
        <f t="shared" si="98"/>
        <v>0</v>
      </c>
      <c r="P241" s="144">
        <f t="shared" si="98"/>
        <v>0</v>
      </c>
      <c r="Q241" s="147">
        <f t="shared" si="98"/>
        <v>0</v>
      </c>
      <c r="R241" s="144">
        <f t="shared" si="98"/>
        <v>0</v>
      </c>
      <c r="S241" s="147">
        <f t="shared" si="98"/>
        <v>0</v>
      </c>
      <c r="T241" s="144">
        <f t="shared" si="98"/>
        <v>0</v>
      </c>
      <c r="U241" s="147">
        <f t="shared" si="98"/>
        <v>0</v>
      </c>
      <c r="V241" s="144">
        <f t="shared" si="98"/>
        <v>0</v>
      </c>
      <c r="W241" s="147">
        <f t="shared" si="98"/>
        <v>0</v>
      </c>
      <c r="X241" s="144">
        <f t="shared" si="98"/>
        <v>0</v>
      </c>
      <c r="Y241" s="147">
        <f t="shared" si="98"/>
        <v>0</v>
      </c>
      <c r="Z241" s="144">
        <f t="shared" si="98"/>
        <v>0</v>
      </c>
      <c r="AA241" s="147">
        <f t="shared" si="98"/>
        <v>0</v>
      </c>
      <c r="AB241" s="144">
        <f t="shared" si="98"/>
        <v>0</v>
      </c>
      <c r="AC241" s="147">
        <f t="shared" si="98"/>
        <v>0</v>
      </c>
      <c r="AD241" s="144">
        <f t="shared" si="98"/>
        <v>0</v>
      </c>
      <c r="AE241" s="147">
        <f t="shared" si="98"/>
        <v>0</v>
      </c>
      <c r="AF241" s="144">
        <f t="shared" si="98"/>
        <v>0</v>
      </c>
      <c r="AG241" s="147">
        <f t="shared" si="98"/>
        <v>0</v>
      </c>
      <c r="AH241" s="144">
        <f t="shared" si="98"/>
        <v>0</v>
      </c>
      <c r="AI241" s="147">
        <f t="shared" si="98"/>
        <v>0</v>
      </c>
      <c r="AJ241" s="144">
        <f t="shared" si="98"/>
        <v>0</v>
      </c>
      <c r="AK241" s="147">
        <f t="shared" si="98"/>
        <v>0</v>
      </c>
      <c r="AL241" s="144">
        <f t="shared" si="98"/>
        <v>0</v>
      </c>
      <c r="AM241" s="147">
        <f t="shared" si="98"/>
        <v>0</v>
      </c>
      <c r="AN241" s="144">
        <f t="shared" si="98"/>
        <v>0</v>
      </c>
      <c r="AO241" s="147">
        <f t="shared" si="98"/>
        <v>0</v>
      </c>
      <c r="AP241" s="144">
        <f t="shared" si="98"/>
        <v>0</v>
      </c>
      <c r="AQ241" s="147">
        <f t="shared" si="98"/>
        <v>0</v>
      </c>
      <c r="AR241" s="152">
        <f t="shared" si="98"/>
        <v>0</v>
      </c>
      <c r="AS241" s="156">
        <f t="shared" si="98"/>
        <v>0</v>
      </c>
    </row>
    <row r="242" spans="1:45" ht="15.95" hidden="1" customHeight="1" outlineLevel="2" x14ac:dyDescent="0.15">
      <c r="A242" s="307" t="s">
        <v>315</v>
      </c>
      <c r="B242" s="142">
        <v>0</v>
      </c>
      <c r="C242" s="143">
        <v>0</v>
      </c>
      <c r="D242" s="142">
        <v>0</v>
      </c>
      <c r="E242" s="143">
        <v>0</v>
      </c>
      <c r="F242" s="142">
        <v>0</v>
      </c>
      <c r="G242" s="143">
        <v>0</v>
      </c>
      <c r="H242" s="142">
        <v>0</v>
      </c>
      <c r="I242" s="143">
        <v>0</v>
      </c>
      <c r="J242" s="142">
        <v>0</v>
      </c>
      <c r="K242" s="143">
        <v>0</v>
      </c>
      <c r="L242" s="142">
        <v>0</v>
      </c>
      <c r="M242" s="143">
        <v>0</v>
      </c>
      <c r="N242" s="142">
        <v>0</v>
      </c>
      <c r="O242" s="143">
        <v>0</v>
      </c>
      <c r="P242" s="142">
        <v>0</v>
      </c>
      <c r="Q242" s="143">
        <v>0</v>
      </c>
      <c r="R242" s="142">
        <v>0</v>
      </c>
      <c r="S242" s="143">
        <v>0</v>
      </c>
      <c r="T242" s="142">
        <v>0</v>
      </c>
      <c r="U242" s="143">
        <v>0</v>
      </c>
      <c r="V242" s="142">
        <v>0</v>
      </c>
      <c r="W242" s="143">
        <v>0</v>
      </c>
      <c r="X242" s="142">
        <v>0</v>
      </c>
      <c r="Y242" s="143">
        <v>0</v>
      </c>
      <c r="Z242" s="142">
        <v>0</v>
      </c>
      <c r="AA242" s="143">
        <v>0</v>
      </c>
      <c r="AB242" s="142">
        <v>0</v>
      </c>
      <c r="AC242" s="143">
        <v>0</v>
      </c>
      <c r="AD242" s="142">
        <v>0</v>
      </c>
      <c r="AE242" s="143">
        <v>0</v>
      </c>
      <c r="AF242" s="142">
        <v>0</v>
      </c>
      <c r="AG242" s="143">
        <v>0</v>
      </c>
      <c r="AH242" s="142">
        <v>0</v>
      </c>
      <c r="AI242" s="143">
        <v>0</v>
      </c>
      <c r="AJ242" s="142">
        <v>0</v>
      </c>
      <c r="AK242" s="143">
        <v>0</v>
      </c>
      <c r="AL242" s="142">
        <v>0</v>
      </c>
      <c r="AM242" s="143">
        <v>0</v>
      </c>
      <c r="AN242" s="142">
        <v>0</v>
      </c>
      <c r="AO242" s="143">
        <v>0</v>
      </c>
      <c r="AP242" s="142">
        <v>0</v>
      </c>
      <c r="AQ242" s="143">
        <v>0</v>
      </c>
      <c r="AR242" s="151">
        <f t="shared" ref="AR242:AS244" si="99">IF(B242&lt;&gt;"-",SUM(B242,D242,F242,H242,J242,L242,N242,P242,R242,T242,V242,X242,Z242,AB242,AD242,AF242,AH242,AJ242,AL242,AN242,AP242),"-")</f>
        <v>0</v>
      </c>
      <c r="AS242" s="155">
        <f t="shared" si="99"/>
        <v>0</v>
      </c>
    </row>
    <row r="243" spans="1:45" s="133" customFormat="1" ht="15.95" hidden="1" customHeight="1" outlineLevel="2" x14ac:dyDescent="0.15">
      <c r="A243" s="307" t="s">
        <v>316</v>
      </c>
      <c r="B243" s="142">
        <v>0</v>
      </c>
      <c r="C243" s="143">
        <v>0</v>
      </c>
      <c r="D243" s="142">
        <v>0</v>
      </c>
      <c r="E243" s="143">
        <v>0</v>
      </c>
      <c r="F243" s="142">
        <v>0</v>
      </c>
      <c r="G243" s="143">
        <v>0</v>
      </c>
      <c r="H243" s="142">
        <v>0</v>
      </c>
      <c r="I243" s="143">
        <v>0</v>
      </c>
      <c r="J243" s="142">
        <v>0</v>
      </c>
      <c r="K243" s="143">
        <v>0</v>
      </c>
      <c r="L243" s="142">
        <v>0</v>
      </c>
      <c r="M243" s="143">
        <v>0</v>
      </c>
      <c r="N243" s="142">
        <v>0</v>
      </c>
      <c r="O243" s="143">
        <v>0</v>
      </c>
      <c r="P243" s="142">
        <v>0</v>
      </c>
      <c r="Q243" s="143">
        <v>0</v>
      </c>
      <c r="R243" s="142">
        <v>0</v>
      </c>
      <c r="S243" s="143">
        <v>0</v>
      </c>
      <c r="T243" s="142">
        <v>0</v>
      </c>
      <c r="U243" s="143">
        <v>0</v>
      </c>
      <c r="V243" s="142">
        <v>0</v>
      </c>
      <c r="W243" s="143">
        <v>0</v>
      </c>
      <c r="X243" s="142">
        <v>0</v>
      </c>
      <c r="Y243" s="143">
        <v>0</v>
      </c>
      <c r="Z243" s="142">
        <v>0</v>
      </c>
      <c r="AA243" s="143">
        <v>0</v>
      </c>
      <c r="AB243" s="142">
        <v>0</v>
      </c>
      <c r="AC243" s="143">
        <v>0</v>
      </c>
      <c r="AD243" s="142">
        <v>0</v>
      </c>
      <c r="AE243" s="143">
        <v>0</v>
      </c>
      <c r="AF243" s="142">
        <v>0</v>
      </c>
      <c r="AG243" s="143">
        <v>0</v>
      </c>
      <c r="AH243" s="142">
        <v>0</v>
      </c>
      <c r="AI243" s="143">
        <v>0</v>
      </c>
      <c r="AJ243" s="142">
        <v>0</v>
      </c>
      <c r="AK243" s="143">
        <v>0</v>
      </c>
      <c r="AL243" s="142">
        <v>0</v>
      </c>
      <c r="AM243" s="143">
        <v>0</v>
      </c>
      <c r="AN243" s="142">
        <v>0</v>
      </c>
      <c r="AO243" s="143">
        <v>0</v>
      </c>
      <c r="AP243" s="142">
        <v>0</v>
      </c>
      <c r="AQ243" s="143">
        <v>0</v>
      </c>
      <c r="AR243" s="151">
        <f t="shared" si="99"/>
        <v>0</v>
      </c>
      <c r="AS243" s="155">
        <f t="shared" si="99"/>
        <v>0</v>
      </c>
    </row>
    <row r="244" spans="1:45" s="133" customFormat="1" ht="15.95" hidden="1" customHeight="1" outlineLevel="2" x14ac:dyDescent="0.15">
      <c r="A244" s="307" t="s">
        <v>317</v>
      </c>
      <c r="B244" s="142">
        <v>0</v>
      </c>
      <c r="C244" s="143">
        <v>0</v>
      </c>
      <c r="D244" s="142">
        <v>3</v>
      </c>
      <c r="E244" s="143">
        <v>0</v>
      </c>
      <c r="F244" s="142">
        <v>0</v>
      </c>
      <c r="G244" s="143">
        <v>0</v>
      </c>
      <c r="H244" s="142">
        <v>1</v>
      </c>
      <c r="I244" s="143">
        <v>0</v>
      </c>
      <c r="J244" s="142">
        <v>0</v>
      </c>
      <c r="K244" s="143">
        <v>0</v>
      </c>
      <c r="L244" s="142">
        <v>1</v>
      </c>
      <c r="M244" s="143">
        <v>0</v>
      </c>
      <c r="N244" s="142">
        <v>0</v>
      </c>
      <c r="O244" s="143">
        <v>0</v>
      </c>
      <c r="P244" s="142">
        <v>0</v>
      </c>
      <c r="Q244" s="143">
        <v>0</v>
      </c>
      <c r="R244" s="142">
        <v>0</v>
      </c>
      <c r="S244" s="143">
        <v>0</v>
      </c>
      <c r="T244" s="142">
        <v>0</v>
      </c>
      <c r="U244" s="143">
        <v>0</v>
      </c>
      <c r="V244" s="142">
        <v>0</v>
      </c>
      <c r="W244" s="143">
        <v>0</v>
      </c>
      <c r="X244" s="142">
        <v>0</v>
      </c>
      <c r="Y244" s="143">
        <v>0</v>
      </c>
      <c r="Z244" s="142">
        <v>0</v>
      </c>
      <c r="AA244" s="143">
        <v>0</v>
      </c>
      <c r="AB244" s="142">
        <v>0</v>
      </c>
      <c r="AC244" s="143">
        <v>0</v>
      </c>
      <c r="AD244" s="142">
        <v>0</v>
      </c>
      <c r="AE244" s="143">
        <v>0</v>
      </c>
      <c r="AF244" s="142">
        <v>0</v>
      </c>
      <c r="AG244" s="143">
        <v>0</v>
      </c>
      <c r="AH244" s="142">
        <v>0</v>
      </c>
      <c r="AI244" s="143">
        <v>0</v>
      </c>
      <c r="AJ244" s="142">
        <v>0</v>
      </c>
      <c r="AK244" s="143">
        <v>0</v>
      </c>
      <c r="AL244" s="142">
        <v>0</v>
      </c>
      <c r="AM244" s="143">
        <v>0</v>
      </c>
      <c r="AN244" s="142">
        <v>0</v>
      </c>
      <c r="AO244" s="143">
        <v>0</v>
      </c>
      <c r="AP244" s="142">
        <v>0</v>
      </c>
      <c r="AQ244" s="143">
        <v>0</v>
      </c>
      <c r="AR244" s="151">
        <f t="shared" si="99"/>
        <v>5</v>
      </c>
      <c r="AS244" s="155">
        <f t="shared" si="99"/>
        <v>0</v>
      </c>
    </row>
    <row r="245" spans="1:45" s="133" customFormat="1" ht="15.95" customHeight="1" outlineLevel="1" collapsed="1" x14ac:dyDescent="0.15">
      <c r="A245" s="308" t="s">
        <v>318</v>
      </c>
      <c r="B245" s="144">
        <f t="shared" ref="B245:AS245" si="100">IF(B242&lt;&gt;"-",SUM(B242:B244),"-")</f>
        <v>0</v>
      </c>
      <c r="C245" s="147">
        <f t="shared" si="100"/>
        <v>0</v>
      </c>
      <c r="D245" s="144">
        <f t="shared" si="100"/>
        <v>3</v>
      </c>
      <c r="E245" s="147">
        <f t="shared" si="100"/>
        <v>0</v>
      </c>
      <c r="F245" s="144">
        <f t="shared" si="100"/>
        <v>0</v>
      </c>
      <c r="G245" s="147">
        <f t="shared" si="100"/>
        <v>0</v>
      </c>
      <c r="H245" s="144">
        <f t="shared" si="100"/>
        <v>1</v>
      </c>
      <c r="I245" s="147">
        <f t="shared" si="100"/>
        <v>0</v>
      </c>
      <c r="J245" s="144">
        <f t="shared" si="100"/>
        <v>0</v>
      </c>
      <c r="K245" s="147">
        <f t="shared" si="100"/>
        <v>0</v>
      </c>
      <c r="L245" s="144">
        <f t="shared" si="100"/>
        <v>1</v>
      </c>
      <c r="M245" s="147">
        <f t="shared" si="100"/>
        <v>0</v>
      </c>
      <c r="N245" s="144">
        <f t="shared" si="100"/>
        <v>0</v>
      </c>
      <c r="O245" s="147">
        <f t="shared" si="100"/>
        <v>0</v>
      </c>
      <c r="P245" s="144">
        <f t="shared" si="100"/>
        <v>0</v>
      </c>
      <c r="Q245" s="147">
        <f t="shared" si="100"/>
        <v>0</v>
      </c>
      <c r="R245" s="144">
        <f t="shared" si="100"/>
        <v>0</v>
      </c>
      <c r="S245" s="147">
        <f t="shared" si="100"/>
        <v>0</v>
      </c>
      <c r="T245" s="144">
        <f t="shared" si="100"/>
        <v>0</v>
      </c>
      <c r="U245" s="147">
        <f t="shared" si="100"/>
        <v>0</v>
      </c>
      <c r="V245" s="144">
        <f t="shared" si="100"/>
        <v>0</v>
      </c>
      <c r="W245" s="147">
        <f t="shared" si="100"/>
        <v>0</v>
      </c>
      <c r="X245" s="144">
        <f t="shared" si="100"/>
        <v>0</v>
      </c>
      <c r="Y245" s="147">
        <f t="shared" si="100"/>
        <v>0</v>
      </c>
      <c r="Z245" s="144">
        <f t="shared" si="100"/>
        <v>0</v>
      </c>
      <c r="AA245" s="147">
        <f t="shared" si="100"/>
        <v>0</v>
      </c>
      <c r="AB245" s="144">
        <f t="shared" si="100"/>
        <v>0</v>
      </c>
      <c r="AC245" s="147">
        <f t="shared" si="100"/>
        <v>0</v>
      </c>
      <c r="AD245" s="144">
        <f t="shared" si="100"/>
        <v>0</v>
      </c>
      <c r="AE245" s="147">
        <f t="shared" si="100"/>
        <v>0</v>
      </c>
      <c r="AF245" s="144">
        <f t="shared" si="100"/>
        <v>0</v>
      </c>
      <c r="AG245" s="147">
        <f t="shared" si="100"/>
        <v>0</v>
      </c>
      <c r="AH245" s="144">
        <f t="shared" si="100"/>
        <v>0</v>
      </c>
      <c r="AI245" s="147">
        <f t="shared" si="100"/>
        <v>0</v>
      </c>
      <c r="AJ245" s="144">
        <f t="shared" si="100"/>
        <v>0</v>
      </c>
      <c r="AK245" s="147">
        <f t="shared" si="100"/>
        <v>0</v>
      </c>
      <c r="AL245" s="144">
        <f t="shared" si="100"/>
        <v>0</v>
      </c>
      <c r="AM245" s="147">
        <f t="shared" si="100"/>
        <v>0</v>
      </c>
      <c r="AN245" s="144">
        <f t="shared" si="100"/>
        <v>0</v>
      </c>
      <c r="AO245" s="147">
        <f t="shared" si="100"/>
        <v>0</v>
      </c>
      <c r="AP245" s="144">
        <f t="shared" si="100"/>
        <v>0</v>
      </c>
      <c r="AQ245" s="147">
        <f t="shared" si="100"/>
        <v>0</v>
      </c>
      <c r="AR245" s="152">
        <f t="shared" si="100"/>
        <v>5</v>
      </c>
      <c r="AS245" s="156">
        <f t="shared" si="100"/>
        <v>0</v>
      </c>
    </row>
    <row r="246" spans="1:45" s="133" customFormat="1" ht="15.95" customHeight="1" x14ac:dyDescent="0.15">
      <c r="A246" s="309" t="s">
        <v>319</v>
      </c>
      <c r="B246" s="145">
        <f>IF(B245&lt;&gt;"-",SUM(B245,B241),"-")</f>
        <v>0</v>
      </c>
      <c r="C246" s="148">
        <f t="shared" ref="C246:AS246" si="101">IF(C245&lt;&gt;"-",SUM(C245,C241),"-")</f>
        <v>0</v>
      </c>
      <c r="D246" s="145">
        <f t="shared" si="101"/>
        <v>3</v>
      </c>
      <c r="E246" s="148">
        <f t="shared" si="101"/>
        <v>0</v>
      </c>
      <c r="F246" s="145">
        <f t="shared" si="101"/>
        <v>0</v>
      </c>
      <c r="G246" s="148">
        <f t="shared" si="101"/>
        <v>0</v>
      </c>
      <c r="H246" s="145">
        <f t="shared" si="101"/>
        <v>1</v>
      </c>
      <c r="I246" s="148">
        <f t="shared" si="101"/>
        <v>0</v>
      </c>
      <c r="J246" s="145">
        <f t="shared" si="101"/>
        <v>0</v>
      </c>
      <c r="K246" s="148">
        <f t="shared" si="101"/>
        <v>0</v>
      </c>
      <c r="L246" s="145">
        <f t="shared" si="101"/>
        <v>1</v>
      </c>
      <c r="M246" s="148">
        <f t="shared" si="101"/>
        <v>0</v>
      </c>
      <c r="N246" s="145">
        <f t="shared" si="101"/>
        <v>0</v>
      </c>
      <c r="O246" s="148">
        <f t="shared" si="101"/>
        <v>0</v>
      </c>
      <c r="P246" s="145">
        <f t="shared" si="101"/>
        <v>0</v>
      </c>
      <c r="Q246" s="148">
        <f t="shared" si="101"/>
        <v>0</v>
      </c>
      <c r="R246" s="145">
        <f t="shared" si="101"/>
        <v>0</v>
      </c>
      <c r="S246" s="148">
        <f t="shared" si="101"/>
        <v>0</v>
      </c>
      <c r="T246" s="145">
        <f t="shared" si="101"/>
        <v>0</v>
      </c>
      <c r="U246" s="148">
        <f t="shared" si="101"/>
        <v>0</v>
      </c>
      <c r="V246" s="145">
        <f t="shared" si="101"/>
        <v>0</v>
      </c>
      <c r="W246" s="148">
        <f t="shared" si="101"/>
        <v>0</v>
      </c>
      <c r="X246" s="145">
        <f t="shared" si="101"/>
        <v>0</v>
      </c>
      <c r="Y246" s="148">
        <f t="shared" si="101"/>
        <v>0</v>
      </c>
      <c r="Z246" s="145">
        <f t="shared" si="101"/>
        <v>0</v>
      </c>
      <c r="AA246" s="148">
        <f t="shared" si="101"/>
        <v>0</v>
      </c>
      <c r="AB246" s="145">
        <f t="shared" si="101"/>
        <v>0</v>
      </c>
      <c r="AC246" s="148">
        <f t="shared" si="101"/>
        <v>0</v>
      </c>
      <c r="AD246" s="145">
        <f t="shared" si="101"/>
        <v>0</v>
      </c>
      <c r="AE246" s="148">
        <f t="shared" si="101"/>
        <v>0</v>
      </c>
      <c r="AF246" s="145">
        <f t="shared" si="101"/>
        <v>0</v>
      </c>
      <c r="AG246" s="148">
        <f t="shared" si="101"/>
        <v>0</v>
      </c>
      <c r="AH246" s="145">
        <f t="shared" si="101"/>
        <v>0</v>
      </c>
      <c r="AI246" s="148">
        <f t="shared" si="101"/>
        <v>0</v>
      </c>
      <c r="AJ246" s="145">
        <f t="shared" si="101"/>
        <v>0</v>
      </c>
      <c r="AK246" s="148">
        <f t="shared" si="101"/>
        <v>0</v>
      </c>
      <c r="AL246" s="145">
        <f t="shared" si="101"/>
        <v>0</v>
      </c>
      <c r="AM246" s="148">
        <f t="shared" si="101"/>
        <v>0</v>
      </c>
      <c r="AN246" s="145">
        <f t="shared" si="101"/>
        <v>0</v>
      </c>
      <c r="AO246" s="148">
        <f t="shared" si="101"/>
        <v>0</v>
      </c>
      <c r="AP246" s="145">
        <f t="shared" si="101"/>
        <v>0</v>
      </c>
      <c r="AQ246" s="148">
        <f t="shared" si="101"/>
        <v>0</v>
      </c>
      <c r="AR246" s="150">
        <f t="shared" si="101"/>
        <v>5</v>
      </c>
      <c r="AS246" s="154">
        <f t="shared" si="101"/>
        <v>0</v>
      </c>
    </row>
    <row r="247" spans="1:45" ht="15.95" customHeight="1" x14ac:dyDescent="0.15">
      <c r="A247" s="328" t="s">
        <v>320</v>
      </c>
      <c r="B247" s="146">
        <f>IF(B246&lt;&gt;"-",SUM(B246,B239,B236,B228,B218,B208,B203,B200,B195,B186,B168,B162,B156,B149,B133,B110,B98),"-")</f>
        <v>40</v>
      </c>
      <c r="C247" s="149">
        <f t="shared" ref="C247:AS247" si="102">IF(C246&lt;&gt;"-",SUM(C246,C239,C236,C228,C218,C208,C203,C200,C195,C186,C168,C162,C156,C149,C133,C110,C98),"-")</f>
        <v>0</v>
      </c>
      <c r="D247" s="146">
        <f t="shared" si="102"/>
        <v>48</v>
      </c>
      <c r="E247" s="149">
        <f t="shared" si="102"/>
        <v>1</v>
      </c>
      <c r="F247" s="146">
        <f t="shared" si="102"/>
        <v>9</v>
      </c>
      <c r="G247" s="149">
        <f t="shared" si="102"/>
        <v>0</v>
      </c>
      <c r="H247" s="146">
        <f t="shared" si="102"/>
        <v>12</v>
      </c>
      <c r="I247" s="149">
        <f t="shared" si="102"/>
        <v>1</v>
      </c>
      <c r="J247" s="146">
        <f t="shared" si="102"/>
        <v>1</v>
      </c>
      <c r="K247" s="149">
        <f t="shared" si="102"/>
        <v>0</v>
      </c>
      <c r="L247" s="146">
        <f t="shared" si="102"/>
        <v>4</v>
      </c>
      <c r="M247" s="149">
        <f t="shared" si="102"/>
        <v>0</v>
      </c>
      <c r="N247" s="146">
        <f t="shared" si="102"/>
        <v>40</v>
      </c>
      <c r="O247" s="149">
        <f t="shared" si="102"/>
        <v>1</v>
      </c>
      <c r="P247" s="146">
        <f t="shared" si="102"/>
        <v>10</v>
      </c>
      <c r="Q247" s="149">
        <f t="shared" si="102"/>
        <v>0</v>
      </c>
      <c r="R247" s="146">
        <f t="shared" si="102"/>
        <v>1</v>
      </c>
      <c r="S247" s="149">
        <f t="shared" si="102"/>
        <v>0</v>
      </c>
      <c r="T247" s="146">
        <f t="shared" si="102"/>
        <v>0</v>
      </c>
      <c r="U247" s="149">
        <f t="shared" si="102"/>
        <v>0</v>
      </c>
      <c r="V247" s="146">
        <f t="shared" si="102"/>
        <v>6</v>
      </c>
      <c r="W247" s="149">
        <f t="shared" si="102"/>
        <v>1</v>
      </c>
      <c r="X247" s="146">
        <f t="shared" si="102"/>
        <v>1</v>
      </c>
      <c r="Y247" s="149">
        <f t="shared" si="102"/>
        <v>0</v>
      </c>
      <c r="Z247" s="146">
        <f t="shared" si="102"/>
        <v>0</v>
      </c>
      <c r="AA247" s="149">
        <f t="shared" si="102"/>
        <v>0</v>
      </c>
      <c r="AB247" s="146">
        <f t="shared" si="102"/>
        <v>0</v>
      </c>
      <c r="AC247" s="149">
        <f t="shared" si="102"/>
        <v>0</v>
      </c>
      <c r="AD247" s="146">
        <f t="shared" si="102"/>
        <v>0</v>
      </c>
      <c r="AE247" s="149">
        <f t="shared" si="102"/>
        <v>0</v>
      </c>
      <c r="AF247" s="146">
        <f t="shared" si="102"/>
        <v>1</v>
      </c>
      <c r="AG247" s="149">
        <f t="shared" si="102"/>
        <v>0</v>
      </c>
      <c r="AH247" s="146">
        <f t="shared" si="102"/>
        <v>9</v>
      </c>
      <c r="AI247" s="149">
        <f t="shared" si="102"/>
        <v>0</v>
      </c>
      <c r="AJ247" s="146">
        <f t="shared" si="102"/>
        <v>0</v>
      </c>
      <c r="AK247" s="149">
        <f t="shared" si="102"/>
        <v>0</v>
      </c>
      <c r="AL247" s="146">
        <f t="shared" si="102"/>
        <v>29</v>
      </c>
      <c r="AM247" s="149">
        <f t="shared" si="102"/>
        <v>0</v>
      </c>
      <c r="AN247" s="146">
        <f t="shared" si="102"/>
        <v>2</v>
      </c>
      <c r="AO247" s="149">
        <f t="shared" si="102"/>
        <v>1</v>
      </c>
      <c r="AP247" s="146">
        <f t="shared" si="102"/>
        <v>0</v>
      </c>
      <c r="AQ247" s="149">
        <f t="shared" si="102"/>
        <v>0</v>
      </c>
      <c r="AR247" s="153">
        <f t="shared" si="102"/>
        <v>213</v>
      </c>
      <c r="AS247" s="157">
        <f t="shared" si="102"/>
        <v>5</v>
      </c>
    </row>
    <row r="248" spans="1:45" ht="15.95" customHeight="1" x14ac:dyDescent="0.15">
      <c r="A248" s="306" t="s">
        <v>321</v>
      </c>
      <c r="D248" s="315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Zero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O249"/>
    </sheetView>
  </sheetViews>
  <sheetFormatPr defaultColWidth="9" defaultRowHeight="11.25" outlineLevelRow="2" x14ac:dyDescent="0.15"/>
  <cols>
    <col min="1" max="1" width="23.125" style="158" customWidth="1"/>
    <col min="2" max="15" width="6.125" style="133" customWidth="1"/>
    <col min="16" max="16384" width="9" style="158"/>
  </cols>
  <sheetData>
    <row r="1" spans="1:15" s="134" customFormat="1" ht="18.75" customHeight="1" x14ac:dyDescent="0.2">
      <c r="A1" s="565">
        <v>44166</v>
      </c>
      <c r="B1" s="563" t="s">
        <v>399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s="159" customFormat="1" ht="15" customHeight="1" x14ac:dyDescent="0.15">
      <c r="A2" s="566" t="s">
        <v>393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60"/>
      <c r="M2" s="560"/>
      <c r="N2" s="561"/>
      <c r="O2" s="562" t="s">
        <v>398</v>
      </c>
    </row>
    <row r="3" spans="1:15" s="135" customFormat="1" ht="30" customHeight="1" x14ac:dyDescent="0.15">
      <c r="A3" s="524" t="s">
        <v>322</v>
      </c>
      <c r="B3" s="549"/>
      <c r="C3" s="550"/>
      <c r="D3" s="549" t="s">
        <v>323</v>
      </c>
      <c r="E3" s="550"/>
      <c r="F3" s="549" t="s">
        <v>324</v>
      </c>
      <c r="G3" s="550"/>
      <c r="H3" s="549" t="s">
        <v>325</v>
      </c>
      <c r="I3" s="550"/>
      <c r="J3" s="549" t="s">
        <v>326</v>
      </c>
      <c r="K3" s="550"/>
      <c r="L3" s="549" t="s">
        <v>327</v>
      </c>
      <c r="M3" s="550"/>
      <c r="N3" s="552"/>
      <c r="O3" s="551"/>
    </row>
    <row r="4" spans="1:15" s="159" customFormat="1" ht="20.100000000000001" customHeight="1" x14ac:dyDescent="0.15">
      <c r="A4" s="525"/>
      <c r="B4" s="541"/>
      <c r="C4" s="542"/>
      <c r="D4" s="541"/>
      <c r="E4" s="542"/>
      <c r="F4" s="541"/>
      <c r="G4" s="542"/>
      <c r="H4" s="541"/>
      <c r="I4" s="542"/>
      <c r="J4" s="541"/>
      <c r="K4" s="542"/>
      <c r="L4" s="541"/>
      <c r="M4" s="542"/>
      <c r="N4" s="553" t="s">
        <v>11</v>
      </c>
      <c r="O4" s="543"/>
    </row>
    <row r="5" spans="1:15" ht="30" customHeight="1" x14ac:dyDescent="0.15">
      <c r="A5" s="527" t="s">
        <v>77</v>
      </c>
      <c r="B5" s="544" t="s">
        <v>328</v>
      </c>
      <c r="C5" s="545"/>
      <c r="D5" s="544" t="s">
        <v>329</v>
      </c>
      <c r="E5" s="545"/>
      <c r="F5" s="544" t="s">
        <v>330</v>
      </c>
      <c r="G5" s="545"/>
      <c r="H5" s="544" t="s">
        <v>331</v>
      </c>
      <c r="I5" s="545"/>
      <c r="J5" s="544" t="s">
        <v>332</v>
      </c>
      <c r="K5" s="545"/>
      <c r="L5" s="546"/>
      <c r="M5" s="547"/>
      <c r="N5" s="554"/>
      <c r="O5" s="548"/>
    </row>
    <row r="6" spans="1:15" hidden="1" outlineLevel="2" x14ac:dyDescent="0.15">
      <c r="A6" s="525" t="s">
        <v>78</v>
      </c>
      <c r="B6" s="536">
        <v>0</v>
      </c>
      <c r="C6" s="528">
        <v>0</v>
      </c>
      <c r="D6" s="536">
        <v>1</v>
      </c>
      <c r="E6" s="528">
        <v>0</v>
      </c>
      <c r="F6" s="536">
        <v>1</v>
      </c>
      <c r="G6" s="528">
        <v>0</v>
      </c>
      <c r="H6" s="536">
        <v>1</v>
      </c>
      <c r="I6" s="528">
        <v>0</v>
      </c>
      <c r="J6" s="536">
        <v>3</v>
      </c>
      <c r="K6" s="528">
        <v>0</v>
      </c>
      <c r="L6" s="536">
        <v>1</v>
      </c>
      <c r="M6" s="528">
        <v>0</v>
      </c>
      <c r="N6" s="555">
        <v>7</v>
      </c>
      <c r="O6" s="540">
        <v>0</v>
      </c>
    </row>
    <row r="7" spans="1:15" hidden="1" outlineLevel="2" x14ac:dyDescent="0.15">
      <c r="A7" s="525" t="s">
        <v>79</v>
      </c>
      <c r="B7" s="536">
        <v>0</v>
      </c>
      <c r="C7" s="528">
        <v>0</v>
      </c>
      <c r="D7" s="536">
        <v>0</v>
      </c>
      <c r="E7" s="528">
        <v>0</v>
      </c>
      <c r="F7" s="536">
        <v>0</v>
      </c>
      <c r="G7" s="528">
        <v>0</v>
      </c>
      <c r="H7" s="536">
        <v>0</v>
      </c>
      <c r="I7" s="528">
        <v>0</v>
      </c>
      <c r="J7" s="536">
        <v>0</v>
      </c>
      <c r="K7" s="528">
        <v>0</v>
      </c>
      <c r="L7" s="536">
        <v>0</v>
      </c>
      <c r="M7" s="528">
        <v>0</v>
      </c>
      <c r="N7" s="555">
        <v>0</v>
      </c>
      <c r="O7" s="540">
        <v>0</v>
      </c>
    </row>
    <row r="8" spans="1:15" hidden="1" outlineLevel="2" x14ac:dyDescent="0.15">
      <c r="A8" s="525" t="s">
        <v>80</v>
      </c>
      <c r="B8" s="536">
        <v>1</v>
      </c>
      <c r="C8" s="528">
        <v>0</v>
      </c>
      <c r="D8" s="536">
        <v>0</v>
      </c>
      <c r="E8" s="528">
        <v>0</v>
      </c>
      <c r="F8" s="536">
        <v>1</v>
      </c>
      <c r="G8" s="528">
        <v>0</v>
      </c>
      <c r="H8" s="536">
        <v>0</v>
      </c>
      <c r="I8" s="528">
        <v>0</v>
      </c>
      <c r="J8" s="536">
        <v>0</v>
      </c>
      <c r="K8" s="528">
        <v>0</v>
      </c>
      <c r="L8" s="536">
        <v>0</v>
      </c>
      <c r="M8" s="528">
        <v>0</v>
      </c>
      <c r="N8" s="555">
        <v>2</v>
      </c>
      <c r="O8" s="540">
        <v>0</v>
      </c>
    </row>
    <row r="9" spans="1:15" hidden="1" outlineLevel="2" x14ac:dyDescent="0.15">
      <c r="A9" s="525" t="s">
        <v>81</v>
      </c>
      <c r="B9" s="536">
        <v>0</v>
      </c>
      <c r="C9" s="528">
        <v>0</v>
      </c>
      <c r="D9" s="536">
        <v>0</v>
      </c>
      <c r="E9" s="528">
        <v>0</v>
      </c>
      <c r="F9" s="536">
        <v>0</v>
      </c>
      <c r="G9" s="528">
        <v>0</v>
      </c>
      <c r="H9" s="536">
        <v>0</v>
      </c>
      <c r="I9" s="528">
        <v>0</v>
      </c>
      <c r="J9" s="536">
        <v>3</v>
      </c>
      <c r="K9" s="528">
        <v>0</v>
      </c>
      <c r="L9" s="536">
        <v>3</v>
      </c>
      <c r="M9" s="528">
        <v>0</v>
      </c>
      <c r="N9" s="555">
        <v>6</v>
      </c>
      <c r="O9" s="540">
        <v>0</v>
      </c>
    </row>
    <row r="10" spans="1:15" hidden="1" outlineLevel="2" x14ac:dyDescent="0.15">
      <c r="A10" s="525" t="s">
        <v>82</v>
      </c>
      <c r="B10" s="536">
        <v>0</v>
      </c>
      <c r="C10" s="528">
        <v>0</v>
      </c>
      <c r="D10" s="536">
        <v>0</v>
      </c>
      <c r="E10" s="528">
        <v>0</v>
      </c>
      <c r="F10" s="536">
        <v>0</v>
      </c>
      <c r="G10" s="528">
        <v>0</v>
      </c>
      <c r="H10" s="536">
        <v>0</v>
      </c>
      <c r="I10" s="528">
        <v>0</v>
      </c>
      <c r="J10" s="536">
        <v>0</v>
      </c>
      <c r="K10" s="528">
        <v>0</v>
      </c>
      <c r="L10" s="536">
        <v>0</v>
      </c>
      <c r="M10" s="528">
        <v>0</v>
      </c>
      <c r="N10" s="555">
        <v>0</v>
      </c>
      <c r="O10" s="540">
        <v>0</v>
      </c>
    </row>
    <row r="11" spans="1:15" hidden="1" outlineLevel="2" x14ac:dyDescent="0.15">
      <c r="A11" s="525" t="s">
        <v>83</v>
      </c>
      <c r="B11" s="536">
        <v>0</v>
      </c>
      <c r="C11" s="528">
        <v>0</v>
      </c>
      <c r="D11" s="536">
        <v>0</v>
      </c>
      <c r="E11" s="528">
        <v>0</v>
      </c>
      <c r="F11" s="536">
        <v>0</v>
      </c>
      <c r="G11" s="528">
        <v>0</v>
      </c>
      <c r="H11" s="536">
        <v>0</v>
      </c>
      <c r="I11" s="528">
        <v>0</v>
      </c>
      <c r="J11" s="536">
        <v>0</v>
      </c>
      <c r="K11" s="528">
        <v>0</v>
      </c>
      <c r="L11" s="536">
        <v>0</v>
      </c>
      <c r="M11" s="528">
        <v>0</v>
      </c>
      <c r="N11" s="555">
        <v>0</v>
      </c>
      <c r="O11" s="540">
        <v>0</v>
      </c>
    </row>
    <row r="12" spans="1:15" hidden="1" outlineLevel="2" x14ac:dyDescent="0.15">
      <c r="A12" s="525" t="s">
        <v>84</v>
      </c>
      <c r="B12" s="536">
        <v>0</v>
      </c>
      <c r="C12" s="528">
        <v>0</v>
      </c>
      <c r="D12" s="536">
        <v>1</v>
      </c>
      <c r="E12" s="528">
        <v>0</v>
      </c>
      <c r="F12" s="536">
        <v>2</v>
      </c>
      <c r="G12" s="528">
        <v>0</v>
      </c>
      <c r="H12" s="536">
        <v>3</v>
      </c>
      <c r="I12" s="528">
        <v>0</v>
      </c>
      <c r="J12" s="536">
        <v>5</v>
      </c>
      <c r="K12" s="528">
        <v>0</v>
      </c>
      <c r="L12" s="536">
        <v>0</v>
      </c>
      <c r="M12" s="528">
        <v>0</v>
      </c>
      <c r="N12" s="555">
        <v>11</v>
      </c>
      <c r="O12" s="540">
        <v>0</v>
      </c>
    </row>
    <row r="13" spans="1:15" ht="12.95" customHeight="1" outlineLevel="1" collapsed="1" x14ac:dyDescent="0.15">
      <c r="A13" s="526" t="s">
        <v>85</v>
      </c>
      <c r="B13" s="537">
        <v>1</v>
      </c>
      <c r="C13" s="529">
        <v>0</v>
      </c>
      <c r="D13" s="537">
        <v>2</v>
      </c>
      <c r="E13" s="529">
        <v>0</v>
      </c>
      <c r="F13" s="537">
        <v>4</v>
      </c>
      <c r="G13" s="529">
        <v>0</v>
      </c>
      <c r="H13" s="537">
        <v>4</v>
      </c>
      <c r="I13" s="529">
        <v>0</v>
      </c>
      <c r="J13" s="537">
        <v>11</v>
      </c>
      <c r="K13" s="529">
        <v>0</v>
      </c>
      <c r="L13" s="537">
        <v>4</v>
      </c>
      <c r="M13" s="529">
        <v>0</v>
      </c>
      <c r="N13" s="556">
        <v>26</v>
      </c>
      <c r="O13" s="533">
        <v>0</v>
      </c>
    </row>
    <row r="14" spans="1:15" ht="12.95" hidden="1" customHeight="1" outlineLevel="2" x14ac:dyDescent="0.15">
      <c r="A14" s="525" t="s">
        <v>86</v>
      </c>
      <c r="B14" s="536">
        <v>0</v>
      </c>
      <c r="C14" s="528">
        <v>0</v>
      </c>
      <c r="D14" s="536">
        <v>0</v>
      </c>
      <c r="E14" s="528">
        <v>0</v>
      </c>
      <c r="F14" s="536">
        <v>0</v>
      </c>
      <c r="G14" s="528">
        <v>0</v>
      </c>
      <c r="H14" s="536">
        <v>0</v>
      </c>
      <c r="I14" s="528">
        <v>0</v>
      </c>
      <c r="J14" s="536">
        <v>0</v>
      </c>
      <c r="K14" s="528">
        <v>0</v>
      </c>
      <c r="L14" s="536">
        <v>0</v>
      </c>
      <c r="M14" s="528">
        <v>0</v>
      </c>
      <c r="N14" s="555">
        <v>0</v>
      </c>
      <c r="O14" s="540">
        <v>0</v>
      </c>
    </row>
    <row r="15" spans="1:15" ht="12.95" hidden="1" customHeight="1" outlineLevel="2" x14ac:dyDescent="0.15">
      <c r="A15" s="525" t="s">
        <v>87</v>
      </c>
      <c r="B15" s="536">
        <v>0</v>
      </c>
      <c r="C15" s="528">
        <v>0</v>
      </c>
      <c r="D15" s="536">
        <v>0</v>
      </c>
      <c r="E15" s="528">
        <v>0</v>
      </c>
      <c r="F15" s="536">
        <v>0</v>
      </c>
      <c r="G15" s="528">
        <v>0</v>
      </c>
      <c r="H15" s="536">
        <v>0</v>
      </c>
      <c r="I15" s="528">
        <v>0</v>
      </c>
      <c r="J15" s="536">
        <v>0</v>
      </c>
      <c r="K15" s="528">
        <v>0</v>
      </c>
      <c r="L15" s="536">
        <v>0</v>
      </c>
      <c r="M15" s="528">
        <v>0</v>
      </c>
      <c r="N15" s="555">
        <v>0</v>
      </c>
      <c r="O15" s="540">
        <v>0</v>
      </c>
    </row>
    <row r="16" spans="1:15" ht="12.95" hidden="1" customHeight="1" outlineLevel="2" x14ac:dyDescent="0.15">
      <c r="A16" s="525" t="s">
        <v>88</v>
      </c>
      <c r="B16" s="536">
        <v>0</v>
      </c>
      <c r="C16" s="528">
        <v>0</v>
      </c>
      <c r="D16" s="536">
        <v>0</v>
      </c>
      <c r="E16" s="528">
        <v>0</v>
      </c>
      <c r="F16" s="536">
        <v>0</v>
      </c>
      <c r="G16" s="528">
        <v>0</v>
      </c>
      <c r="H16" s="536">
        <v>0</v>
      </c>
      <c r="I16" s="528">
        <v>0</v>
      </c>
      <c r="J16" s="536">
        <v>0</v>
      </c>
      <c r="K16" s="528">
        <v>0</v>
      </c>
      <c r="L16" s="536">
        <v>0</v>
      </c>
      <c r="M16" s="528">
        <v>0</v>
      </c>
      <c r="N16" s="555">
        <v>0</v>
      </c>
      <c r="O16" s="540">
        <v>0</v>
      </c>
    </row>
    <row r="17" spans="1:15" ht="12.95" hidden="1" customHeight="1" outlineLevel="2" x14ac:dyDescent="0.15">
      <c r="A17" s="525" t="s">
        <v>89</v>
      </c>
      <c r="B17" s="536">
        <v>0</v>
      </c>
      <c r="C17" s="528">
        <v>0</v>
      </c>
      <c r="D17" s="536">
        <v>0</v>
      </c>
      <c r="E17" s="528">
        <v>0</v>
      </c>
      <c r="F17" s="536">
        <v>0</v>
      </c>
      <c r="G17" s="528">
        <v>0</v>
      </c>
      <c r="H17" s="536">
        <v>0</v>
      </c>
      <c r="I17" s="528">
        <v>0</v>
      </c>
      <c r="J17" s="536">
        <v>0</v>
      </c>
      <c r="K17" s="528">
        <v>0</v>
      </c>
      <c r="L17" s="536">
        <v>0</v>
      </c>
      <c r="M17" s="528">
        <v>0</v>
      </c>
      <c r="N17" s="555">
        <v>0</v>
      </c>
      <c r="O17" s="540">
        <v>0</v>
      </c>
    </row>
    <row r="18" spans="1:15" ht="12.95" hidden="1" customHeight="1" outlineLevel="2" x14ac:dyDescent="0.15">
      <c r="A18" s="525" t="s">
        <v>90</v>
      </c>
      <c r="B18" s="536">
        <v>0</v>
      </c>
      <c r="C18" s="528">
        <v>0</v>
      </c>
      <c r="D18" s="536">
        <v>0</v>
      </c>
      <c r="E18" s="528">
        <v>0</v>
      </c>
      <c r="F18" s="536">
        <v>0</v>
      </c>
      <c r="G18" s="528">
        <v>0</v>
      </c>
      <c r="H18" s="536">
        <v>0</v>
      </c>
      <c r="I18" s="528">
        <v>0</v>
      </c>
      <c r="J18" s="536">
        <v>0</v>
      </c>
      <c r="K18" s="528">
        <v>0</v>
      </c>
      <c r="L18" s="536">
        <v>0</v>
      </c>
      <c r="M18" s="528">
        <v>0</v>
      </c>
      <c r="N18" s="555">
        <v>0</v>
      </c>
      <c r="O18" s="540">
        <v>0</v>
      </c>
    </row>
    <row r="19" spans="1:15" ht="12.95" customHeight="1" outlineLevel="1" collapsed="1" x14ac:dyDescent="0.15">
      <c r="A19" s="526" t="s">
        <v>91</v>
      </c>
      <c r="B19" s="537">
        <v>0</v>
      </c>
      <c r="C19" s="529">
        <v>0</v>
      </c>
      <c r="D19" s="537">
        <v>0</v>
      </c>
      <c r="E19" s="529">
        <v>0</v>
      </c>
      <c r="F19" s="537">
        <v>0</v>
      </c>
      <c r="G19" s="529">
        <v>0</v>
      </c>
      <c r="H19" s="537">
        <v>0</v>
      </c>
      <c r="I19" s="529">
        <v>0</v>
      </c>
      <c r="J19" s="537">
        <v>0</v>
      </c>
      <c r="K19" s="529">
        <v>0</v>
      </c>
      <c r="L19" s="537">
        <v>0</v>
      </c>
      <c r="M19" s="529">
        <v>0</v>
      </c>
      <c r="N19" s="556">
        <v>0</v>
      </c>
      <c r="O19" s="533">
        <v>0</v>
      </c>
    </row>
    <row r="20" spans="1:15" ht="12.95" hidden="1" customHeight="1" outlineLevel="2" x14ac:dyDescent="0.15">
      <c r="A20" s="525" t="s">
        <v>92</v>
      </c>
      <c r="B20" s="536">
        <v>0</v>
      </c>
      <c r="C20" s="528">
        <v>0</v>
      </c>
      <c r="D20" s="536">
        <v>0</v>
      </c>
      <c r="E20" s="528">
        <v>0</v>
      </c>
      <c r="F20" s="536">
        <v>0</v>
      </c>
      <c r="G20" s="528">
        <v>0</v>
      </c>
      <c r="H20" s="536">
        <v>0</v>
      </c>
      <c r="I20" s="528">
        <v>0</v>
      </c>
      <c r="J20" s="536">
        <v>0</v>
      </c>
      <c r="K20" s="528">
        <v>0</v>
      </c>
      <c r="L20" s="536">
        <v>0</v>
      </c>
      <c r="M20" s="528">
        <v>0</v>
      </c>
      <c r="N20" s="555">
        <v>0</v>
      </c>
      <c r="O20" s="540">
        <v>0</v>
      </c>
    </row>
    <row r="21" spans="1:15" ht="12.95" hidden="1" customHeight="1" outlineLevel="2" x14ac:dyDescent="0.15">
      <c r="A21" s="525" t="s">
        <v>93</v>
      </c>
      <c r="B21" s="536">
        <v>0</v>
      </c>
      <c r="C21" s="528">
        <v>0</v>
      </c>
      <c r="D21" s="536">
        <v>0</v>
      </c>
      <c r="E21" s="528">
        <v>0</v>
      </c>
      <c r="F21" s="536">
        <v>0</v>
      </c>
      <c r="G21" s="528">
        <v>0</v>
      </c>
      <c r="H21" s="536">
        <v>0</v>
      </c>
      <c r="I21" s="528">
        <v>0</v>
      </c>
      <c r="J21" s="536">
        <v>0</v>
      </c>
      <c r="K21" s="528">
        <v>0</v>
      </c>
      <c r="L21" s="536">
        <v>0</v>
      </c>
      <c r="M21" s="528">
        <v>0</v>
      </c>
      <c r="N21" s="555">
        <v>0</v>
      </c>
      <c r="O21" s="540">
        <v>0</v>
      </c>
    </row>
    <row r="22" spans="1:15" ht="12.95" customHeight="1" outlineLevel="1" collapsed="1" x14ac:dyDescent="0.15">
      <c r="A22" s="526" t="s">
        <v>94</v>
      </c>
      <c r="B22" s="537">
        <v>0</v>
      </c>
      <c r="C22" s="529">
        <v>0</v>
      </c>
      <c r="D22" s="537">
        <v>0</v>
      </c>
      <c r="E22" s="529">
        <v>0</v>
      </c>
      <c r="F22" s="537">
        <v>0</v>
      </c>
      <c r="G22" s="529">
        <v>0</v>
      </c>
      <c r="H22" s="537">
        <v>0</v>
      </c>
      <c r="I22" s="529">
        <v>0</v>
      </c>
      <c r="J22" s="537">
        <v>0</v>
      </c>
      <c r="K22" s="529">
        <v>0</v>
      </c>
      <c r="L22" s="537">
        <v>0</v>
      </c>
      <c r="M22" s="529">
        <v>0</v>
      </c>
      <c r="N22" s="556">
        <v>0</v>
      </c>
      <c r="O22" s="533">
        <v>0</v>
      </c>
    </row>
    <row r="23" spans="1:15" ht="12.95" hidden="1" customHeight="1" outlineLevel="2" x14ac:dyDescent="0.15">
      <c r="A23" s="525" t="s">
        <v>95</v>
      </c>
      <c r="B23" s="536">
        <v>0</v>
      </c>
      <c r="C23" s="528">
        <v>0</v>
      </c>
      <c r="D23" s="536">
        <v>0</v>
      </c>
      <c r="E23" s="528">
        <v>0</v>
      </c>
      <c r="F23" s="536">
        <v>1</v>
      </c>
      <c r="G23" s="528">
        <v>0</v>
      </c>
      <c r="H23" s="536">
        <v>0</v>
      </c>
      <c r="I23" s="528">
        <v>0</v>
      </c>
      <c r="J23" s="536">
        <v>0</v>
      </c>
      <c r="K23" s="528">
        <v>0</v>
      </c>
      <c r="L23" s="536">
        <v>0</v>
      </c>
      <c r="M23" s="528">
        <v>0</v>
      </c>
      <c r="N23" s="555">
        <v>1</v>
      </c>
      <c r="O23" s="540">
        <v>0</v>
      </c>
    </row>
    <row r="24" spans="1:15" ht="12.95" hidden="1" customHeight="1" outlineLevel="2" x14ac:dyDescent="0.15">
      <c r="A24" s="525" t="s">
        <v>96</v>
      </c>
      <c r="B24" s="536">
        <v>0</v>
      </c>
      <c r="C24" s="528">
        <v>0</v>
      </c>
      <c r="D24" s="536">
        <v>0</v>
      </c>
      <c r="E24" s="528">
        <v>0</v>
      </c>
      <c r="F24" s="536">
        <v>0</v>
      </c>
      <c r="G24" s="528">
        <v>0</v>
      </c>
      <c r="H24" s="536">
        <v>1</v>
      </c>
      <c r="I24" s="528">
        <v>0</v>
      </c>
      <c r="J24" s="536">
        <v>0</v>
      </c>
      <c r="K24" s="528">
        <v>0</v>
      </c>
      <c r="L24" s="536">
        <v>0</v>
      </c>
      <c r="M24" s="528">
        <v>0</v>
      </c>
      <c r="N24" s="555">
        <v>1</v>
      </c>
      <c r="O24" s="540">
        <v>0</v>
      </c>
    </row>
    <row r="25" spans="1:15" ht="12.95" hidden="1" customHeight="1" outlineLevel="2" x14ac:dyDescent="0.15">
      <c r="A25" s="525" t="s">
        <v>97</v>
      </c>
      <c r="B25" s="536">
        <v>0</v>
      </c>
      <c r="C25" s="528">
        <v>0</v>
      </c>
      <c r="D25" s="536">
        <v>1</v>
      </c>
      <c r="E25" s="528">
        <v>0</v>
      </c>
      <c r="F25" s="536">
        <v>0</v>
      </c>
      <c r="G25" s="528">
        <v>0</v>
      </c>
      <c r="H25" s="536">
        <v>0</v>
      </c>
      <c r="I25" s="528">
        <v>0</v>
      </c>
      <c r="J25" s="536">
        <v>0</v>
      </c>
      <c r="K25" s="528">
        <v>0</v>
      </c>
      <c r="L25" s="536">
        <v>0</v>
      </c>
      <c r="M25" s="528">
        <v>0</v>
      </c>
      <c r="N25" s="555">
        <v>1</v>
      </c>
      <c r="O25" s="540">
        <v>0</v>
      </c>
    </row>
    <row r="26" spans="1:15" ht="12.95" customHeight="1" outlineLevel="1" collapsed="1" x14ac:dyDescent="0.15">
      <c r="A26" s="526" t="s">
        <v>98</v>
      </c>
      <c r="B26" s="537">
        <v>0</v>
      </c>
      <c r="C26" s="529">
        <v>0</v>
      </c>
      <c r="D26" s="537">
        <v>1</v>
      </c>
      <c r="E26" s="529">
        <v>0</v>
      </c>
      <c r="F26" s="537">
        <v>1</v>
      </c>
      <c r="G26" s="529">
        <v>0</v>
      </c>
      <c r="H26" s="537">
        <v>1</v>
      </c>
      <c r="I26" s="529">
        <v>0</v>
      </c>
      <c r="J26" s="537">
        <v>0</v>
      </c>
      <c r="K26" s="529">
        <v>0</v>
      </c>
      <c r="L26" s="537">
        <v>0</v>
      </c>
      <c r="M26" s="529">
        <v>0</v>
      </c>
      <c r="N26" s="556">
        <v>3</v>
      </c>
      <c r="O26" s="533">
        <v>0</v>
      </c>
    </row>
    <row r="27" spans="1:15" ht="12.95" hidden="1" customHeight="1" outlineLevel="2" x14ac:dyDescent="0.15">
      <c r="A27" s="525" t="s">
        <v>99</v>
      </c>
      <c r="B27" s="536">
        <v>0</v>
      </c>
      <c r="C27" s="528">
        <v>0</v>
      </c>
      <c r="D27" s="536">
        <v>0</v>
      </c>
      <c r="E27" s="528">
        <v>0</v>
      </c>
      <c r="F27" s="536">
        <v>0</v>
      </c>
      <c r="G27" s="528">
        <v>0</v>
      </c>
      <c r="H27" s="536">
        <v>0</v>
      </c>
      <c r="I27" s="528">
        <v>0</v>
      </c>
      <c r="J27" s="536">
        <v>0</v>
      </c>
      <c r="K27" s="528">
        <v>0</v>
      </c>
      <c r="L27" s="536">
        <v>0</v>
      </c>
      <c r="M27" s="528">
        <v>0</v>
      </c>
      <c r="N27" s="555">
        <v>0</v>
      </c>
      <c r="O27" s="540">
        <v>0</v>
      </c>
    </row>
    <row r="28" spans="1:15" ht="12.95" hidden="1" customHeight="1" outlineLevel="2" x14ac:dyDescent="0.15">
      <c r="A28" s="525" t="s">
        <v>100</v>
      </c>
      <c r="B28" s="536">
        <v>0</v>
      </c>
      <c r="C28" s="528">
        <v>0</v>
      </c>
      <c r="D28" s="536">
        <v>0</v>
      </c>
      <c r="E28" s="528">
        <v>0</v>
      </c>
      <c r="F28" s="536">
        <v>0</v>
      </c>
      <c r="G28" s="528">
        <v>0</v>
      </c>
      <c r="H28" s="536">
        <v>0</v>
      </c>
      <c r="I28" s="528">
        <v>0</v>
      </c>
      <c r="J28" s="536">
        <v>0</v>
      </c>
      <c r="K28" s="528">
        <v>0</v>
      </c>
      <c r="L28" s="536">
        <v>0</v>
      </c>
      <c r="M28" s="528">
        <v>0</v>
      </c>
      <c r="N28" s="555">
        <v>0</v>
      </c>
      <c r="O28" s="540">
        <v>0</v>
      </c>
    </row>
    <row r="29" spans="1:15" ht="12.95" hidden="1" customHeight="1" outlineLevel="2" x14ac:dyDescent="0.15">
      <c r="A29" s="525" t="s">
        <v>101</v>
      </c>
      <c r="B29" s="536">
        <v>0</v>
      </c>
      <c r="C29" s="528">
        <v>0</v>
      </c>
      <c r="D29" s="536">
        <v>0</v>
      </c>
      <c r="E29" s="528">
        <v>0</v>
      </c>
      <c r="F29" s="536">
        <v>0</v>
      </c>
      <c r="G29" s="528">
        <v>0</v>
      </c>
      <c r="H29" s="536">
        <v>0</v>
      </c>
      <c r="I29" s="528">
        <v>0</v>
      </c>
      <c r="J29" s="536">
        <v>0</v>
      </c>
      <c r="K29" s="528">
        <v>0</v>
      </c>
      <c r="L29" s="536">
        <v>0</v>
      </c>
      <c r="M29" s="528">
        <v>0</v>
      </c>
      <c r="N29" s="555">
        <v>0</v>
      </c>
      <c r="O29" s="540">
        <v>0</v>
      </c>
    </row>
    <row r="30" spans="1:15" ht="12.95" hidden="1" customHeight="1" outlineLevel="2" x14ac:dyDescent="0.15">
      <c r="A30" s="525" t="s">
        <v>102</v>
      </c>
      <c r="B30" s="536">
        <v>1</v>
      </c>
      <c r="C30" s="528">
        <v>0</v>
      </c>
      <c r="D30" s="536">
        <v>0</v>
      </c>
      <c r="E30" s="528">
        <v>0</v>
      </c>
      <c r="F30" s="536">
        <v>0</v>
      </c>
      <c r="G30" s="528">
        <v>0</v>
      </c>
      <c r="H30" s="536">
        <v>0</v>
      </c>
      <c r="I30" s="528">
        <v>0</v>
      </c>
      <c r="J30" s="536">
        <v>0</v>
      </c>
      <c r="K30" s="528">
        <v>0</v>
      </c>
      <c r="L30" s="536">
        <v>0</v>
      </c>
      <c r="M30" s="528">
        <v>0</v>
      </c>
      <c r="N30" s="555">
        <v>1</v>
      </c>
      <c r="O30" s="540">
        <v>0</v>
      </c>
    </row>
    <row r="31" spans="1:15" ht="12.95" customHeight="1" outlineLevel="1" collapsed="1" x14ac:dyDescent="0.15">
      <c r="A31" s="526" t="s">
        <v>103</v>
      </c>
      <c r="B31" s="537">
        <v>1</v>
      </c>
      <c r="C31" s="529">
        <v>0</v>
      </c>
      <c r="D31" s="537">
        <v>0</v>
      </c>
      <c r="E31" s="529">
        <v>0</v>
      </c>
      <c r="F31" s="537">
        <v>0</v>
      </c>
      <c r="G31" s="529">
        <v>0</v>
      </c>
      <c r="H31" s="537">
        <v>0</v>
      </c>
      <c r="I31" s="529">
        <v>0</v>
      </c>
      <c r="J31" s="537">
        <v>0</v>
      </c>
      <c r="K31" s="529">
        <v>0</v>
      </c>
      <c r="L31" s="537">
        <v>0</v>
      </c>
      <c r="M31" s="529">
        <v>0</v>
      </c>
      <c r="N31" s="556">
        <v>1</v>
      </c>
      <c r="O31" s="533">
        <v>0</v>
      </c>
    </row>
    <row r="32" spans="1:15" ht="12.95" hidden="1" customHeight="1" outlineLevel="2" x14ac:dyDescent="0.15">
      <c r="A32" s="525" t="s">
        <v>104</v>
      </c>
      <c r="B32" s="536">
        <v>0</v>
      </c>
      <c r="C32" s="528">
        <v>0</v>
      </c>
      <c r="D32" s="536">
        <v>0</v>
      </c>
      <c r="E32" s="528">
        <v>0</v>
      </c>
      <c r="F32" s="536">
        <v>0</v>
      </c>
      <c r="G32" s="528">
        <v>0</v>
      </c>
      <c r="H32" s="536">
        <v>0</v>
      </c>
      <c r="I32" s="528">
        <v>0</v>
      </c>
      <c r="J32" s="536">
        <v>0</v>
      </c>
      <c r="K32" s="528">
        <v>0</v>
      </c>
      <c r="L32" s="536">
        <v>0</v>
      </c>
      <c r="M32" s="528">
        <v>0</v>
      </c>
      <c r="N32" s="555">
        <v>0</v>
      </c>
      <c r="O32" s="540">
        <v>0</v>
      </c>
    </row>
    <row r="33" spans="1:15" ht="12.95" hidden="1" customHeight="1" outlineLevel="2" x14ac:dyDescent="0.15">
      <c r="A33" s="525" t="s">
        <v>105</v>
      </c>
      <c r="B33" s="536">
        <v>1</v>
      </c>
      <c r="C33" s="528">
        <v>0</v>
      </c>
      <c r="D33" s="536">
        <v>0</v>
      </c>
      <c r="E33" s="528">
        <v>0</v>
      </c>
      <c r="F33" s="536">
        <v>0</v>
      </c>
      <c r="G33" s="528">
        <v>0</v>
      </c>
      <c r="H33" s="536">
        <v>0</v>
      </c>
      <c r="I33" s="528">
        <v>0</v>
      </c>
      <c r="J33" s="536">
        <v>1</v>
      </c>
      <c r="K33" s="528">
        <v>0</v>
      </c>
      <c r="L33" s="536">
        <v>0</v>
      </c>
      <c r="M33" s="528">
        <v>0</v>
      </c>
      <c r="N33" s="555">
        <v>2</v>
      </c>
      <c r="O33" s="540">
        <v>0</v>
      </c>
    </row>
    <row r="34" spans="1:15" ht="12.95" hidden="1" customHeight="1" outlineLevel="2" x14ac:dyDescent="0.15">
      <c r="A34" s="525" t="s">
        <v>106</v>
      </c>
      <c r="B34" s="536">
        <v>0</v>
      </c>
      <c r="C34" s="528">
        <v>0</v>
      </c>
      <c r="D34" s="536">
        <v>0</v>
      </c>
      <c r="E34" s="528">
        <v>0</v>
      </c>
      <c r="F34" s="536">
        <v>0</v>
      </c>
      <c r="G34" s="528">
        <v>0</v>
      </c>
      <c r="H34" s="536">
        <v>1</v>
      </c>
      <c r="I34" s="528">
        <v>0</v>
      </c>
      <c r="J34" s="536">
        <v>0</v>
      </c>
      <c r="K34" s="528">
        <v>0</v>
      </c>
      <c r="L34" s="536">
        <v>0</v>
      </c>
      <c r="M34" s="528">
        <v>0</v>
      </c>
      <c r="N34" s="555">
        <v>1</v>
      </c>
      <c r="O34" s="540">
        <v>0</v>
      </c>
    </row>
    <row r="35" spans="1:15" ht="12.95" customHeight="1" outlineLevel="1" collapsed="1" x14ac:dyDescent="0.15">
      <c r="A35" s="526" t="s">
        <v>107</v>
      </c>
      <c r="B35" s="537">
        <v>1</v>
      </c>
      <c r="C35" s="529">
        <v>0</v>
      </c>
      <c r="D35" s="537">
        <v>0</v>
      </c>
      <c r="E35" s="529">
        <v>0</v>
      </c>
      <c r="F35" s="537">
        <v>0</v>
      </c>
      <c r="G35" s="529">
        <v>0</v>
      </c>
      <c r="H35" s="537">
        <v>1</v>
      </c>
      <c r="I35" s="529">
        <v>0</v>
      </c>
      <c r="J35" s="537">
        <v>1</v>
      </c>
      <c r="K35" s="529">
        <v>0</v>
      </c>
      <c r="L35" s="537">
        <v>0</v>
      </c>
      <c r="M35" s="529">
        <v>0</v>
      </c>
      <c r="N35" s="556">
        <v>3</v>
      </c>
      <c r="O35" s="533">
        <v>0</v>
      </c>
    </row>
    <row r="36" spans="1:15" ht="12.95" hidden="1" customHeight="1" outlineLevel="2" x14ac:dyDescent="0.15">
      <c r="A36" s="525" t="s">
        <v>108</v>
      </c>
      <c r="B36" s="536">
        <v>0</v>
      </c>
      <c r="C36" s="528">
        <v>0</v>
      </c>
      <c r="D36" s="536">
        <v>0</v>
      </c>
      <c r="E36" s="528">
        <v>0</v>
      </c>
      <c r="F36" s="536">
        <v>0</v>
      </c>
      <c r="G36" s="528">
        <v>0</v>
      </c>
      <c r="H36" s="536">
        <v>1</v>
      </c>
      <c r="I36" s="528">
        <v>0</v>
      </c>
      <c r="J36" s="536">
        <v>0</v>
      </c>
      <c r="K36" s="528">
        <v>0</v>
      </c>
      <c r="L36" s="536">
        <v>0</v>
      </c>
      <c r="M36" s="528">
        <v>0</v>
      </c>
      <c r="N36" s="555">
        <v>1</v>
      </c>
      <c r="O36" s="540">
        <v>0</v>
      </c>
    </row>
    <row r="37" spans="1:15" ht="12.95" hidden="1" customHeight="1" outlineLevel="2" x14ac:dyDescent="0.15">
      <c r="A37" s="525" t="s">
        <v>109</v>
      </c>
      <c r="B37" s="536">
        <v>0</v>
      </c>
      <c r="C37" s="528">
        <v>0</v>
      </c>
      <c r="D37" s="536">
        <v>0</v>
      </c>
      <c r="E37" s="528">
        <v>0</v>
      </c>
      <c r="F37" s="536">
        <v>0</v>
      </c>
      <c r="G37" s="528">
        <v>0</v>
      </c>
      <c r="H37" s="536">
        <v>0</v>
      </c>
      <c r="I37" s="528">
        <v>0</v>
      </c>
      <c r="J37" s="536">
        <v>0</v>
      </c>
      <c r="K37" s="528">
        <v>0</v>
      </c>
      <c r="L37" s="536">
        <v>0</v>
      </c>
      <c r="M37" s="528">
        <v>0</v>
      </c>
      <c r="N37" s="555">
        <v>0</v>
      </c>
      <c r="O37" s="540">
        <v>0</v>
      </c>
    </row>
    <row r="38" spans="1:15" ht="12.95" hidden="1" customHeight="1" outlineLevel="2" x14ac:dyDescent="0.15">
      <c r="A38" s="525" t="s">
        <v>110</v>
      </c>
      <c r="B38" s="536">
        <v>0</v>
      </c>
      <c r="C38" s="528">
        <v>0</v>
      </c>
      <c r="D38" s="536">
        <v>0</v>
      </c>
      <c r="E38" s="528">
        <v>0</v>
      </c>
      <c r="F38" s="536">
        <v>0</v>
      </c>
      <c r="G38" s="528">
        <v>0</v>
      </c>
      <c r="H38" s="536">
        <v>0</v>
      </c>
      <c r="I38" s="528">
        <v>0</v>
      </c>
      <c r="J38" s="536">
        <v>0</v>
      </c>
      <c r="K38" s="528">
        <v>0</v>
      </c>
      <c r="L38" s="536">
        <v>0</v>
      </c>
      <c r="M38" s="528">
        <v>0</v>
      </c>
      <c r="N38" s="555">
        <v>0</v>
      </c>
      <c r="O38" s="540">
        <v>0</v>
      </c>
    </row>
    <row r="39" spans="1:15" ht="12.95" customHeight="1" outlineLevel="1" collapsed="1" x14ac:dyDescent="0.15">
      <c r="A39" s="526" t="s">
        <v>111</v>
      </c>
      <c r="B39" s="537">
        <v>0</v>
      </c>
      <c r="C39" s="529">
        <v>0</v>
      </c>
      <c r="D39" s="537">
        <v>0</v>
      </c>
      <c r="E39" s="529">
        <v>0</v>
      </c>
      <c r="F39" s="537">
        <v>0</v>
      </c>
      <c r="G39" s="529">
        <v>0</v>
      </c>
      <c r="H39" s="537">
        <v>1</v>
      </c>
      <c r="I39" s="529">
        <v>0</v>
      </c>
      <c r="J39" s="537">
        <v>0</v>
      </c>
      <c r="K39" s="529">
        <v>0</v>
      </c>
      <c r="L39" s="537">
        <v>0</v>
      </c>
      <c r="M39" s="529">
        <v>0</v>
      </c>
      <c r="N39" s="556">
        <v>1</v>
      </c>
      <c r="O39" s="533">
        <v>0</v>
      </c>
    </row>
    <row r="40" spans="1:15" ht="12.95" hidden="1" customHeight="1" outlineLevel="2" x14ac:dyDescent="0.15">
      <c r="A40" s="525" t="s">
        <v>112</v>
      </c>
      <c r="B40" s="536">
        <v>0</v>
      </c>
      <c r="C40" s="528">
        <v>0</v>
      </c>
      <c r="D40" s="536">
        <v>0</v>
      </c>
      <c r="E40" s="528">
        <v>0</v>
      </c>
      <c r="F40" s="536">
        <v>0</v>
      </c>
      <c r="G40" s="528">
        <v>0</v>
      </c>
      <c r="H40" s="536">
        <v>0</v>
      </c>
      <c r="I40" s="528">
        <v>0</v>
      </c>
      <c r="J40" s="536">
        <v>0</v>
      </c>
      <c r="K40" s="528">
        <v>0</v>
      </c>
      <c r="L40" s="536">
        <v>0</v>
      </c>
      <c r="M40" s="528">
        <v>0</v>
      </c>
      <c r="N40" s="555">
        <v>0</v>
      </c>
      <c r="O40" s="540">
        <v>0</v>
      </c>
    </row>
    <row r="41" spans="1:15" ht="12.95" hidden="1" customHeight="1" outlineLevel="2" x14ac:dyDescent="0.15">
      <c r="A41" s="525" t="s">
        <v>113</v>
      </c>
      <c r="B41" s="536">
        <v>0</v>
      </c>
      <c r="C41" s="528">
        <v>0</v>
      </c>
      <c r="D41" s="536">
        <v>0</v>
      </c>
      <c r="E41" s="528">
        <v>0</v>
      </c>
      <c r="F41" s="536">
        <v>0</v>
      </c>
      <c r="G41" s="528">
        <v>0</v>
      </c>
      <c r="H41" s="536">
        <v>0</v>
      </c>
      <c r="I41" s="528">
        <v>0</v>
      </c>
      <c r="J41" s="536">
        <v>0</v>
      </c>
      <c r="K41" s="528">
        <v>0</v>
      </c>
      <c r="L41" s="536">
        <v>0</v>
      </c>
      <c r="M41" s="528">
        <v>0</v>
      </c>
      <c r="N41" s="555">
        <v>0</v>
      </c>
      <c r="O41" s="540">
        <v>0</v>
      </c>
    </row>
    <row r="42" spans="1:15" ht="12.95" hidden="1" customHeight="1" outlineLevel="2" x14ac:dyDescent="0.15">
      <c r="A42" s="525" t="s">
        <v>114</v>
      </c>
      <c r="B42" s="536">
        <v>0</v>
      </c>
      <c r="C42" s="528">
        <v>0</v>
      </c>
      <c r="D42" s="536">
        <v>0</v>
      </c>
      <c r="E42" s="528">
        <v>0</v>
      </c>
      <c r="F42" s="536">
        <v>0</v>
      </c>
      <c r="G42" s="528">
        <v>0</v>
      </c>
      <c r="H42" s="536">
        <v>0</v>
      </c>
      <c r="I42" s="528">
        <v>0</v>
      </c>
      <c r="J42" s="536">
        <v>0</v>
      </c>
      <c r="K42" s="528">
        <v>0</v>
      </c>
      <c r="L42" s="536">
        <v>0</v>
      </c>
      <c r="M42" s="528">
        <v>0</v>
      </c>
      <c r="N42" s="555">
        <v>0</v>
      </c>
      <c r="O42" s="540">
        <v>0</v>
      </c>
    </row>
    <row r="43" spans="1:15" ht="12.95" hidden="1" customHeight="1" outlineLevel="2" x14ac:dyDescent="0.15">
      <c r="A43" s="525" t="s">
        <v>115</v>
      </c>
      <c r="B43" s="536">
        <v>0</v>
      </c>
      <c r="C43" s="528">
        <v>0</v>
      </c>
      <c r="D43" s="536">
        <v>0</v>
      </c>
      <c r="E43" s="528">
        <v>0</v>
      </c>
      <c r="F43" s="536">
        <v>0</v>
      </c>
      <c r="G43" s="528">
        <v>0</v>
      </c>
      <c r="H43" s="536">
        <v>0</v>
      </c>
      <c r="I43" s="528">
        <v>0</v>
      </c>
      <c r="J43" s="536">
        <v>0</v>
      </c>
      <c r="K43" s="528">
        <v>0</v>
      </c>
      <c r="L43" s="536">
        <v>0</v>
      </c>
      <c r="M43" s="528">
        <v>0</v>
      </c>
      <c r="N43" s="555">
        <v>0</v>
      </c>
      <c r="O43" s="540">
        <v>0</v>
      </c>
    </row>
    <row r="44" spans="1:15" ht="12.95" hidden="1" customHeight="1" outlineLevel="2" x14ac:dyDescent="0.15">
      <c r="A44" s="525" t="s">
        <v>116</v>
      </c>
      <c r="B44" s="536">
        <v>1</v>
      </c>
      <c r="C44" s="528">
        <v>0</v>
      </c>
      <c r="D44" s="536">
        <v>3</v>
      </c>
      <c r="E44" s="528">
        <v>0</v>
      </c>
      <c r="F44" s="536">
        <v>0</v>
      </c>
      <c r="G44" s="528">
        <v>0</v>
      </c>
      <c r="H44" s="536">
        <v>2</v>
      </c>
      <c r="I44" s="528">
        <v>0</v>
      </c>
      <c r="J44" s="536">
        <v>0</v>
      </c>
      <c r="K44" s="528">
        <v>0</v>
      </c>
      <c r="L44" s="536">
        <v>0</v>
      </c>
      <c r="M44" s="528">
        <v>0</v>
      </c>
      <c r="N44" s="555">
        <v>6</v>
      </c>
      <c r="O44" s="540">
        <v>0</v>
      </c>
    </row>
    <row r="45" spans="1:15" ht="12.95" hidden="1" customHeight="1" outlineLevel="2" x14ac:dyDescent="0.15">
      <c r="A45" s="525" t="s">
        <v>117</v>
      </c>
      <c r="B45" s="536">
        <v>0</v>
      </c>
      <c r="C45" s="528">
        <v>0</v>
      </c>
      <c r="D45" s="536">
        <v>0</v>
      </c>
      <c r="E45" s="528">
        <v>0</v>
      </c>
      <c r="F45" s="536">
        <v>0</v>
      </c>
      <c r="G45" s="528">
        <v>0</v>
      </c>
      <c r="H45" s="536">
        <v>0</v>
      </c>
      <c r="I45" s="528">
        <v>0</v>
      </c>
      <c r="J45" s="536">
        <v>0</v>
      </c>
      <c r="K45" s="528">
        <v>0</v>
      </c>
      <c r="L45" s="536">
        <v>0</v>
      </c>
      <c r="M45" s="528">
        <v>0</v>
      </c>
      <c r="N45" s="555">
        <v>0</v>
      </c>
      <c r="O45" s="540">
        <v>0</v>
      </c>
    </row>
    <row r="46" spans="1:15" ht="12.95" hidden="1" customHeight="1" outlineLevel="2" x14ac:dyDescent="0.15">
      <c r="A46" s="525" t="s">
        <v>118</v>
      </c>
      <c r="B46" s="536">
        <v>0</v>
      </c>
      <c r="C46" s="528">
        <v>0</v>
      </c>
      <c r="D46" s="536">
        <v>0</v>
      </c>
      <c r="E46" s="528">
        <v>0</v>
      </c>
      <c r="F46" s="536">
        <v>0</v>
      </c>
      <c r="G46" s="528">
        <v>0</v>
      </c>
      <c r="H46" s="536">
        <v>0</v>
      </c>
      <c r="I46" s="528">
        <v>0</v>
      </c>
      <c r="J46" s="536">
        <v>0</v>
      </c>
      <c r="K46" s="528">
        <v>0</v>
      </c>
      <c r="L46" s="536">
        <v>0</v>
      </c>
      <c r="M46" s="528">
        <v>0</v>
      </c>
      <c r="N46" s="555">
        <v>0</v>
      </c>
      <c r="O46" s="540">
        <v>0</v>
      </c>
    </row>
    <row r="47" spans="1:15" ht="12.95" hidden="1" customHeight="1" outlineLevel="2" x14ac:dyDescent="0.15">
      <c r="A47" s="525" t="s">
        <v>119</v>
      </c>
      <c r="B47" s="536">
        <v>0</v>
      </c>
      <c r="C47" s="528">
        <v>0</v>
      </c>
      <c r="D47" s="536">
        <v>0</v>
      </c>
      <c r="E47" s="528">
        <v>0</v>
      </c>
      <c r="F47" s="536">
        <v>0</v>
      </c>
      <c r="G47" s="528">
        <v>0</v>
      </c>
      <c r="H47" s="536">
        <v>0</v>
      </c>
      <c r="I47" s="528">
        <v>0</v>
      </c>
      <c r="J47" s="536">
        <v>0</v>
      </c>
      <c r="K47" s="528">
        <v>0</v>
      </c>
      <c r="L47" s="536">
        <v>0</v>
      </c>
      <c r="M47" s="528">
        <v>0</v>
      </c>
      <c r="N47" s="555">
        <v>0</v>
      </c>
      <c r="O47" s="540">
        <v>0</v>
      </c>
    </row>
    <row r="48" spans="1:15" ht="12.95" hidden="1" customHeight="1" outlineLevel="2" x14ac:dyDescent="0.15">
      <c r="A48" s="525" t="s">
        <v>120</v>
      </c>
      <c r="B48" s="536">
        <v>0</v>
      </c>
      <c r="C48" s="528">
        <v>0</v>
      </c>
      <c r="D48" s="536">
        <v>0</v>
      </c>
      <c r="E48" s="528">
        <v>0</v>
      </c>
      <c r="F48" s="536">
        <v>0</v>
      </c>
      <c r="G48" s="528">
        <v>0</v>
      </c>
      <c r="H48" s="536">
        <v>0</v>
      </c>
      <c r="I48" s="528">
        <v>0</v>
      </c>
      <c r="J48" s="536">
        <v>0</v>
      </c>
      <c r="K48" s="528">
        <v>0</v>
      </c>
      <c r="L48" s="536">
        <v>0</v>
      </c>
      <c r="M48" s="528">
        <v>0</v>
      </c>
      <c r="N48" s="555">
        <v>0</v>
      </c>
      <c r="O48" s="540">
        <v>0</v>
      </c>
    </row>
    <row r="49" spans="1:15" ht="12.95" hidden="1" customHeight="1" outlineLevel="2" x14ac:dyDescent="0.15">
      <c r="A49" s="525" t="s">
        <v>121</v>
      </c>
      <c r="B49" s="536">
        <v>1</v>
      </c>
      <c r="C49" s="528">
        <v>0</v>
      </c>
      <c r="D49" s="536">
        <v>0</v>
      </c>
      <c r="E49" s="528">
        <v>0</v>
      </c>
      <c r="F49" s="536">
        <v>0</v>
      </c>
      <c r="G49" s="528">
        <v>0</v>
      </c>
      <c r="H49" s="536">
        <v>0</v>
      </c>
      <c r="I49" s="528">
        <v>0</v>
      </c>
      <c r="J49" s="536">
        <v>0</v>
      </c>
      <c r="K49" s="528">
        <v>0</v>
      </c>
      <c r="L49" s="536">
        <v>0</v>
      </c>
      <c r="M49" s="528">
        <v>0</v>
      </c>
      <c r="N49" s="555">
        <v>1</v>
      </c>
      <c r="O49" s="540">
        <v>0</v>
      </c>
    </row>
    <row r="50" spans="1:15" ht="12.95" customHeight="1" outlineLevel="1" collapsed="1" x14ac:dyDescent="0.15">
      <c r="A50" s="526" t="s">
        <v>122</v>
      </c>
      <c r="B50" s="537">
        <v>2</v>
      </c>
      <c r="C50" s="529">
        <v>0</v>
      </c>
      <c r="D50" s="537">
        <v>3</v>
      </c>
      <c r="E50" s="529">
        <v>0</v>
      </c>
      <c r="F50" s="537">
        <v>0</v>
      </c>
      <c r="G50" s="529">
        <v>0</v>
      </c>
      <c r="H50" s="537">
        <v>2</v>
      </c>
      <c r="I50" s="529">
        <v>0</v>
      </c>
      <c r="J50" s="537">
        <v>0</v>
      </c>
      <c r="K50" s="529">
        <v>0</v>
      </c>
      <c r="L50" s="537">
        <v>0</v>
      </c>
      <c r="M50" s="529">
        <v>0</v>
      </c>
      <c r="N50" s="556">
        <v>7</v>
      </c>
      <c r="O50" s="533">
        <v>0</v>
      </c>
    </row>
    <row r="51" spans="1:15" ht="12.95" hidden="1" customHeight="1" outlineLevel="2" x14ac:dyDescent="0.15">
      <c r="A51" s="525" t="s">
        <v>123</v>
      </c>
      <c r="B51" s="536">
        <v>1</v>
      </c>
      <c r="C51" s="528">
        <v>0</v>
      </c>
      <c r="D51" s="536">
        <v>2</v>
      </c>
      <c r="E51" s="528">
        <v>0</v>
      </c>
      <c r="F51" s="536">
        <v>0</v>
      </c>
      <c r="G51" s="528">
        <v>0</v>
      </c>
      <c r="H51" s="536">
        <v>0</v>
      </c>
      <c r="I51" s="528">
        <v>0</v>
      </c>
      <c r="J51" s="536">
        <v>0</v>
      </c>
      <c r="K51" s="528">
        <v>0</v>
      </c>
      <c r="L51" s="536">
        <v>0</v>
      </c>
      <c r="M51" s="528">
        <v>0</v>
      </c>
      <c r="N51" s="555">
        <v>3</v>
      </c>
      <c r="O51" s="540">
        <v>0</v>
      </c>
    </row>
    <row r="52" spans="1:15" ht="12.95" hidden="1" customHeight="1" outlineLevel="2" x14ac:dyDescent="0.15">
      <c r="A52" s="525" t="s">
        <v>124</v>
      </c>
      <c r="B52" s="536">
        <v>0</v>
      </c>
      <c r="C52" s="528">
        <v>0</v>
      </c>
      <c r="D52" s="536">
        <v>0</v>
      </c>
      <c r="E52" s="528">
        <v>0</v>
      </c>
      <c r="F52" s="536">
        <v>0</v>
      </c>
      <c r="G52" s="528">
        <v>0</v>
      </c>
      <c r="H52" s="536">
        <v>1</v>
      </c>
      <c r="I52" s="528">
        <v>0</v>
      </c>
      <c r="J52" s="536">
        <v>0</v>
      </c>
      <c r="K52" s="528">
        <v>0</v>
      </c>
      <c r="L52" s="536">
        <v>0</v>
      </c>
      <c r="M52" s="528">
        <v>0</v>
      </c>
      <c r="N52" s="555">
        <v>1</v>
      </c>
      <c r="O52" s="540">
        <v>0</v>
      </c>
    </row>
    <row r="53" spans="1:15" ht="12.95" hidden="1" customHeight="1" outlineLevel="2" x14ac:dyDescent="0.15">
      <c r="A53" s="525" t="s">
        <v>125</v>
      </c>
      <c r="B53" s="536">
        <v>0</v>
      </c>
      <c r="C53" s="528">
        <v>0</v>
      </c>
      <c r="D53" s="536">
        <v>0</v>
      </c>
      <c r="E53" s="528">
        <v>0</v>
      </c>
      <c r="F53" s="536">
        <v>0</v>
      </c>
      <c r="G53" s="528">
        <v>0</v>
      </c>
      <c r="H53" s="536">
        <v>0</v>
      </c>
      <c r="I53" s="528">
        <v>0</v>
      </c>
      <c r="J53" s="536">
        <v>0</v>
      </c>
      <c r="K53" s="528">
        <v>0</v>
      </c>
      <c r="L53" s="536">
        <v>0</v>
      </c>
      <c r="M53" s="528">
        <v>0</v>
      </c>
      <c r="N53" s="555">
        <v>0</v>
      </c>
      <c r="O53" s="540">
        <v>0</v>
      </c>
    </row>
    <row r="54" spans="1:15" ht="12.95" hidden="1" customHeight="1" outlineLevel="2" x14ac:dyDescent="0.15">
      <c r="A54" s="525" t="s">
        <v>126</v>
      </c>
      <c r="B54" s="536">
        <v>0</v>
      </c>
      <c r="C54" s="528">
        <v>0</v>
      </c>
      <c r="D54" s="536">
        <v>0</v>
      </c>
      <c r="E54" s="528">
        <v>0</v>
      </c>
      <c r="F54" s="536">
        <v>0</v>
      </c>
      <c r="G54" s="528">
        <v>0</v>
      </c>
      <c r="H54" s="536">
        <v>0</v>
      </c>
      <c r="I54" s="528">
        <v>0</v>
      </c>
      <c r="J54" s="536">
        <v>0</v>
      </c>
      <c r="K54" s="528">
        <v>0</v>
      </c>
      <c r="L54" s="536">
        <v>0</v>
      </c>
      <c r="M54" s="528">
        <v>0</v>
      </c>
      <c r="N54" s="555">
        <v>0</v>
      </c>
      <c r="O54" s="540">
        <v>0</v>
      </c>
    </row>
    <row r="55" spans="1:15" ht="12.95" hidden="1" customHeight="1" outlineLevel="2" x14ac:dyDescent="0.15">
      <c r="A55" s="525" t="s">
        <v>127</v>
      </c>
      <c r="B55" s="536">
        <v>0</v>
      </c>
      <c r="C55" s="528">
        <v>0</v>
      </c>
      <c r="D55" s="536">
        <v>0</v>
      </c>
      <c r="E55" s="528">
        <v>0</v>
      </c>
      <c r="F55" s="536">
        <v>0</v>
      </c>
      <c r="G55" s="528">
        <v>0</v>
      </c>
      <c r="H55" s="536">
        <v>0</v>
      </c>
      <c r="I55" s="528">
        <v>0</v>
      </c>
      <c r="J55" s="536">
        <v>0</v>
      </c>
      <c r="K55" s="528">
        <v>0</v>
      </c>
      <c r="L55" s="536">
        <v>0</v>
      </c>
      <c r="M55" s="528">
        <v>0</v>
      </c>
      <c r="N55" s="555">
        <v>0</v>
      </c>
      <c r="O55" s="540">
        <v>0</v>
      </c>
    </row>
    <row r="56" spans="1:15" ht="12.95" hidden="1" customHeight="1" outlineLevel="2" x14ac:dyDescent="0.15">
      <c r="A56" s="525" t="s">
        <v>128</v>
      </c>
      <c r="B56" s="536">
        <v>0</v>
      </c>
      <c r="C56" s="528">
        <v>0</v>
      </c>
      <c r="D56" s="536">
        <v>1</v>
      </c>
      <c r="E56" s="528">
        <v>0</v>
      </c>
      <c r="F56" s="536">
        <v>0</v>
      </c>
      <c r="G56" s="528">
        <v>0</v>
      </c>
      <c r="H56" s="536">
        <v>0</v>
      </c>
      <c r="I56" s="528">
        <v>0</v>
      </c>
      <c r="J56" s="536">
        <v>0</v>
      </c>
      <c r="K56" s="528">
        <v>0</v>
      </c>
      <c r="L56" s="536">
        <v>0</v>
      </c>
      <c r="M56" s="528">
        <v>0</v>
      </c>
      <c r="N56" s="555">
        <v>1</v>
      </c>
      <c r="O56" s="540">
        <v>0</v>
      </c>
    </row>
    <row r="57" spans="1:15" ht="12.95" customHeight="1" outlineLevel="1" collapsed="1" x14ac:dyDescent="0.15">
      <c r="A57" s="526" t="s">
        <v>129</v>
      </c>
      <c r="B57" s="537">
        <v>1</v>
      </c>
      <c r="C57" s="529">
        <v>0</v>
      </c>
      <c r="D57" s="537">
        <v>3</v>
      </c>
      <c r="E57" s="529">
        <v>0</v>
      </c>
      <c r="F57" s="537">
        <v>0</v>
      </c>
      <c r="G57" s="529">
        <v>0</v>
      </c>
      <c r="H57" s="537">
        <v>1</v>
      </c>
      <c r="I57" s="529">
        <v>0</v>
      </c>
      <c r="J57" s="537">
        <v>0</v>
      </c>
      <c r="K57" s="529">
        <v>0</v>
      </c>
      <c r="L57" s="537">
        <v>0</v>
      </c>
      <c r="M57" s="529">
        <v>0</v>
      </c>
      <c r="N57" s="556">
        <v>5</v>
      </c>
      <c r="O57" s="533">
        <v>0</v>
      </c>
    </row>
    <row r="58" spans="1:15" ht="12.95" hidden="1" customHeight="1" outlineLevel="2" x14ac:dyDescent="0.15">
      <c r="A58" s="525" t="s">
        <v>130</v>
      </c>
      <c r="B58" s="536">
        <v>0</v>
      </c>
      <c r="C58" s="528">
        <v>0</v>
      </c>
      <c r="D58" s="536">
        <v>0</v>
      </c>
      <c r="E58" s="528">
        <v>0</v>
      </c>
      <c r="F58" s="536">
        <v>0</v>
      </c>
      <c r="G58" s="528">
        <v>0</v>
      </c>
      <c r="H58" s="536">
        <v>0</v>
      </c>
      <c r="I58" s="528">
        <v>0</v>
      </c>
      <c r="J58" s="536">
        <v>0</v>
      </c>
      <c r="K58" s="528">
        <v>0</v>
      </c>
      <c r="L58" s="536">
        <v>0</v>
      </c>
      <c r="M58" s="528">
        <v>0</v>
      </c>
      <c r="N58" s="555">
        <v>0</v>
      </c>
      <c r="O58" s="540">
        <v>0</v>
      </c>
    </row>
    <row r="59" spans="1:15" ht="12.95" hidden="1" customHeight="1" outlineLevel="2" x14ac:dyDescent="0.15">
      <c r="A59" s="525" t="s">
        <v>131</v>
      </c>
      <c r="B59" s="536">
        <v>0</v>
      </c>
      <c r="C59" s="528">
        <v>0</v>
      </c>
      <c r="D59" s="536">
        <v>1</v>
      </c>
      <c r="E59" s="528">
        <v>0</v>
      </c>
      <c r="F59" s="536">
        <v>0</v>
      </c>
      <c r="G59" s="528">
        <v>0</v>
      </c>
      <c r="H59" s="536">
        <v>0</v>
      </c>
      <c r="I59" s="528">
        <v>0</v>
      </c>
      <c r="J59" s="536">
        <v>0</v>
      </c>
      <c r="K59" s="528">
        <v>0</v>
      </c>
      <c r="L59" s="536">
        <v>0</v>
      </c>
      <c r="M59" s="528">
        <v>0</v>
      </c>
      <c r="N59" s="555">
        <v>1</v>
      </c>
      <c r="O59" s="540">
        <v>0</v>
      </c>
    </row>
    <row r="60" spans="1:15" ht="12.95" hidden="1" customHeight="1" outlineLevel="2" x14ac:dyDescent="0.15">
      <c r="A60" s="525" t="s">
        <v>132</v>
      </c>
      <c r="B60" s="536">
        <v>0</v>
      </c>
      <c r="C60" s="528">
        <v>0</v>
      </c>
      <c r="D60" s="536">
        <v>0</v>
      </c>
      <c r="E60" s="528">
        <v>0</v>
      </c>
      <c r="F60" s="536">
        <v>0</v>
      </c>
      <c r="G60" s="528">
        <v>0</v>
      </c>
      <c r="H60" s="536">
        <v>0</v>
      </c>
      <c r="I60" s="528">
        <v>0</v>
      </c>
      <c r="J60" s="536">
        <v>0</v>
      </c>
      <c r="K60" s="528">
        <v>0</v>
      </c>
      <c r="L60" s="536">
        <v>0</v>
      </c>
      <c r="M60" s="528">
        <v>0</v>
      </c>
      <c r="N60" s="555">
        <v>0</v>
      </c>
      <c r="O60" s="540">
        <v>0</v>
      </c>
    </row>
    <row r="61" spans="1:15" ht="12.95" customHeight="1" outlineLevel="1" collapsed="1" x14ac:dyDescent="0.15">
      <c r="A61" s="526" t="s">
        <v>133</v>
      </c>
      <c r="B61" s="537">
        <v>0</v>
      </c>
      <c r="C61" s="529">
        <v>0</v>
      </c>
      <c r="D61" s="537">
        <v>1</v>
      </c>
      <c r="E61" s="529">
        <v>0</v>
      </c>
      <c r="F61" s="537">
        <v>0</v>
      </c>
      <c r="G61" s="529">
        <v>0</v>
      </c>
      <c r="H61" s="537">
        <v>0</v>
      </c>
      <c r="I61" s="529">
        <v>0</v>
      </c>
      <c r="J61" s="537">
        <v>0</v>
      </c>
      <c r="K61" s="529">
        <v>0</v>
      </c>
      <c r="L61" s="537">
        <v>0</v>
      </c>
      <c r="M61" s="529">
        <v>0</v>
      </c>
      <c r="N61" s="556">
        <v>1</v>
      </c>
      <c r="O61" s="533">
        <v>0</v>
      </c>
    </row>
    <row r="62" spans="1:15" ht="12.95" hidden="1" customHeight="1" outlineLevel="2" x14ac:dyDescent="0.15">
      <c r="A62" s="525" t="s">
        <v>134</v>
      </c>
      <c r="B62" s="536">
        <v>0</v>
      </c>
      <c r="C62" s="528">
        <v>0</v>
      </c>
      <c r="D62" s="536">
        <v>0</v>
      </c>
      <c r="E62" s="528">
        <v>0</v>
      </c>
      <c r="F62" s="536">
        <v>0</v>
      </c>
      <c r="G62" s="528">
        <v>0</v>
      </c>
      <c r="H62" s="536">
        <v>0</v>
      </c>
      <c r="I62" s="528">
        <v>0</v>
      </c>
      <c r="J62" s="536">
        <v>0</v>
      </c>
      <c r="K62" s="528">
        <v>0</v>
      </c>
      <c r="L62" s="536">
        <v>0</v>
      </c>
      <c r="M62" s="528">
        <v>0</v>
      </c>
      <c r="N62" s="555">
        <v>0</v>
      </c>
      <c r="O62" s="540">
        <v>0</v>
      </c>
    </row>
    <row r="63" spans="1:15" ht="12.95" hidden="1" customHeight="1" outlineLevel="2" x14ac:dyDescent="0.15">
      <c r="A63" s="525" t="s">
        <v>135</v>
      </c>
      <c r="B63" s="536">
        <v>0</v>
      </c>
      <c r="C63" s="528">
        <v>0</v>
      </c>
      <c r="D63" s="536">
        <v>0</v>
      </c>
      <c r="E63" s="528">
        <v>0</v>
      </c>
      <c r="F63" s="536">
        <v>0</v>
      </c>
      <c r="G63" s="528">
        <v>0</v>
      </c>
      <c r="H63" s="536">
        <v>0</v>
      </c>
      <c r="I63" s="528">
        <v>0</v>
      </c>
      <c r="J63" s="536">
        <v>0</v>
      </c>
      <c r="K63" s="528">
        <v>0</v>
      </c>
      <c r="L63" s="536">
        <v>0</v>
      </c>
      <c r="M63" s="528">
        <v>0</v>
      </c>
      <c r="N63" s="555">
        <v>0</v>
      </c>
      <c r="O63" s="540">
        <v>0</v>
      </c>
    </row>
    <row r="64" spans="1:15" ht="12.95" hidden="1" customHeight="1" outlineLevel="2" x14ac:dyDescent="0.15">
      <c r="A64" s="525" t="s">
        <v>136</v>
      </c>
      <c r="B64" s="536">
        <v>0</v>
      </c>
      <c r="C64" s="528">
        <v>0</v>
      </c>
      <c r="D64" s="536">
        <v>0</v>
      </c>
      <c r="E64" s="528">
        <v>0</v>
      </c>
      <c r="F64" s="536">
        <v>0</v>
      </c>
      <c r="G64" s="528">
        <v>0</v>
      </c>
      <c r="H64" s="536">
        <v>0</v>
      </c>
      <c r="I64" s="528">
        <v>0</v>
      </c>
      <c r="J64" s="536">
        <v>0</v>
      </c>
      <c r="K64" s="528">
        <v>0</v>
      </c>
      <c r="L64" s="536">
        <v>0</v>
      </c>
      <c r="M64" s="528">
        <v>0</v>
      </c>
      <c r="N64" s="555">
        <v>0</v>
      </c>
      <c r="O64" s="540">
        <v>0</v>
      </c>
    </row>
    <row r="65" spans="1:15" ht="12.95" customHeight="1" outlineLevel="1" collapsed="1" x14ac:dyDescent="0.15">
      <c r="A65" s="526" t="s">
        <v>137</v>
      </c>
      <c r="B65" s="537">
        <v>0</v>
      </c>
      <c r="C65" s="529">
        <v>0</v>
      </c>
      <c r="D65" s="537">
        <v>0</v>
      </c>
      <c r="E65" s="529">
        <v>0</v>
      </c>
      <c r="F65" s="537">
        <v>0</v>
      </c>
      <c r="G65" s="529">
        <v>0</v>
      </c>
      <c r="H65" s="537">
        <v>0</v>
      </c>
      <c r="I65" s="529">
        <v>0</v>
      </c>
      <c r="J65" s="537">
        <v>0</v>
      </c>
      <c r="K65" s="529">
        <v>0</v>
      </c>
      <c r="L65" s="537">
        <v>0</v>
      </c>
      <c r="M65" s="529">
        <v>0</v>
      </c>
      <c r="N65" s="556">
        <v>0</v>
      </c>
      <c r="O65" s="533">
        <v>0</v>
      </c>
    </row>
    <row r="66" spans="1:15" ht="12.95" hidden="1" customHeight="1" outlineLevel="2" x14ac:dyDescent="0.15">
      <c r="A66" s="525" t="s">
        <v>138</v>
      </c>
      <c r="B66" s="536">
        <v>0</v>
      </c>
      <c r="C66" s="528">
        <v>0</v>
      </c>
      <c r="D66" s="536">
        <v>0</v>
      </c>
      <c r="E66" s="528">
        <v>0</v>
      </c>
      <c r="F66" s="536">
        <v>0</v>
      </c>
      <c r="G66" s="528">
        <v>0</v>
      </c>
      <c r="H66" s="536">
        <v>0</v>
      </c>
      <c r="I66" s="528">
        <v>0</v>
      </c>
      <c r="J66" s="536">
        <v>0</v>
      </c>
      <c r="K66" s="528">
        <v>0</v>
      </c>
      <c r="L66" s="536">
        <v>0</v>
      </c>
      <c r="M66" s="528">
        <v>0</v>
      </c>
      <c r="N66" s="555">
        <v>0</v>
      </c>
      <c r="O66" s="540">
        <v>0</v>
      </c>
    </row>
    <row r="67" spans="1:15" ht="12.95" hidden="1" customHeight="1" outlineLevel="2" x14ac:dyDescent="0.15">
      <c r="A67" s="525" t="s">
        <v>139</v>
      </c>
      <c r="B67" s="536">
        <v>0</v>
      </c>
      <c r="C67" s="528">
        <v>0</v>
      </c>
      <c r="D67" s="536">
        <v>0</v>
      </c>
      <c r="E67" s="528">
        <v>0</v>
      </c>
      <c r="F67" s="536">
        <v>0</v>
      </c>
      <c r="G67" s="528">
        <v>0</v>
      </c>
      <c r="H67" s="536">
        <v>0</v>
      </c>
      <c r="I67" s="528">
        <v>0</v>
      </c>
      <c r="J67" s="536">
        <v>0</v>
      </c>
      <c r="K67" s="528">
        <v>0</v>
      </c>
      <c r="L67" s="536">
        <v>0</v>
      </c>
      <c r="M67" s="528">
        <v>0</v>
      </c>
      <c r="N67" s="555">
        <v>0</v>
      </c>
      <c r="O67" s="540">
        <v>0</v>
      </c>
    </row>
    <row r="68" spans="1:15" ht="12.95" hidden="1" customHeight="1" outlineLevel="2" x14ac:dyDescent="0.15">
      <c r="A68" s="525" t="s">
        <v>140</v>
      </c>
      <c r="B68" s="536">
        <v>0</v>
      </c>
      <c r="C68" s="528">
        <v>0</v>
      </c>
      <c r="D68" s="536">
        <v>0</v>
      </c>
      <c r="E68" s="528">
        <v>0</v>
      </c>
      <c r="F68" s="536">
        <v>2</v>
      </c>
      <c r="G68" s="528">
        <v>0</v>
      </c>
      <c r="H68" s="536">
        <v>0</v>
      </c>
      <c r="I68" s="528">
        <v>0</v>
      </c>
      <c r="J68" s="536">
        <v>0</v>
      </c>
      <c r="K68" s="528">
        <v>0</v>
      </c>
      <c r="L68" s="536">
        <v>0</v>
      </c>
      <c r="M68" s="528">
        <v>0</v>
      </c>
      <c r="N68" s="555">
        <v>2</v>
      </c>
      <c r="O68" s="540">
        <v>0</v>
      </c>
    </row>
    <row r="69" spans="1:15" ht="12.95" hidden="1" customHeight="1" outlineLevel="2" x14ac:dyDescent="0.15">
      <c r="A69" s="525" t="s">
        <v>141</v>
      </c>
      <c r="B69" s="536">
        <v>0</v>
      </c>
      <c r="C69" s="528">
        <v>0</v>
      </c>
      <c r="D69" s="536">
        <v>0</v>
      </c>
      <c r="E69" s="528">
        <v>0</v>
      </c>
      <c r="F69" s="536">
        <v>0</v>
      </c>
      <c r="G69" s="528">
        <v>0</v>
      </c>
      <c r="H69" s="536">
        <v>0</v>
      </c>
      <c r="I69" s="528">
        <v>0</v>
      </c>
      <c r="J69" s="536">
        <v>0</v>
      </c>
      <c r="K69" s="528">
        <v>0</v>
      </c>
      <c r="L69" s="536">
        <v>0</v>
      </c>
      <c r="M69" s="528">
        <v>0</v>
      </c>
      <c r="N69" s="555">
        <v>0</v>
      </c>
      <c r="O69" s="540">
        <v>0</v>
      </c>
    </row>
    <row r="70" spans="1:15" ht="12.95" hidden="1" customHeight="1" outlineLevel="2" x14ac:dyDescent="0.15">
      <c r="A70" s="525" t="s">
        <v>142</v>
      </c>
      <c r="B70" s="536">
        <v>2</v>
      </c>
      <c r="C70" s="528">
        <v>0</v>
      </c>
      <c r="D70" s="536">
        <v>3</v>
      </c>
      <c r="E70" s="528">
        <v>0</v>
      </c>
      <c r="F70" s="536">
        <v>3</v>
      </c>
      <c r="G70" s="528">
        <v>0</v>
      </c>
      <c r="H70" s="536">
        <v>0</v>
      </c>
      <c r="I70" s="528">
        <v>0</v>
      </c>
      <c r="J70" s="536">
        <v>0</v>
      </c>
      <c r="K70" s="528">
        <v>0</v>
      </c>
      <c r="L70" s="536">
        <v>0</v>
      </c>
      <c r="M70" s="528">
        <v>0</v>
      </c>
      <c r="N70" s="555">
        <v>8</v>
      </c>
      <c r="O70" s="540">
        <v>0</v>
      </c>
    </row>
    <row r="71" spans="1:15" ht="12.95" customHeight="1" outlineLevel="1" collapsed="1" x14ac:dyDescent="0.15">
      <c r="A71" s="526" t="s">
        <v>143</v>
      </c>
      <c r="B71" s="537">
        <v>2</v>
      </c>
      <c r="C71" s="529">
        <v>0</v>
      </c>
      <c r="D71" s="537">
        <v>3</v>
      </c>
      <c r="E71" s="529">
        <v>0</v>
      </c>
      <c r="F71" s="537">
        <v>5</v>
      </c>
      <c r="G71" s="529">
        <v>0</v>
      </c>
      <c r="H71" s="537">
        <v>0</v>
      </c>
      <c r="I71" s="529">
        <v>0</v>
      </c>
      <c r="J71" s="537">
        <v>0</v>
      </c>
      <c r="K71" s="529">
        <v>0</v>
      </c>
      <c r="L71" s="537">
        <v>0</v>
      </c>
      <c r="M71" s="529">
        <v>0</v>
      </c>
      <c r="N71" s="556">
        <v>10</v>
      </c>
      <c r="O71" s="533">
        <v>0</v>
      </c>
    </row>
    <row r="72" spans="1:15" ht="12.95" hidden="1" customHeight="1" outlineLevel="2" x14ac:dyDescent="0.15">
      <c r="A72" s="525" t="s">
        <v>144</v>
      </c>
      <c r="B72" s="536">
        <v>0</v>
      </c>
      <c r="C72" s="528">
        <v>0</v>
      </c>
      <c r="D72" s="536">
        <v>1</v>
      </c>
      <c r="E72" s="528">
        <v>0</v>
      </c>
      <c r="F72" s="536">
        <v>0</v>
      </c>
      <c r="G72" s="528">
        <v>0</v>
      </c>
      <c r="H72" s="536">
        <v>0</v>
      </c>
      <c r="I72" s="528">
        <v>0</v>
      </c>
      <c r="J72" s="536">
        <v>2</v>
      </c>
      <c r="K72" s="528">
        <v>0</v>
      </c>
      <c r="L72" s="536">
        <v>0</v>
      </c>
      <c r="M72" s="528">
        <v>0</v>
      </c>
      <c r="N72" s="555">
        <v>3</v>
      </c>
      <c r="O72" s="540">
        <v>0</v>
      </c>
    </row>
    <row r="73" spans="1:15" ht="12.95" hidden="1" customHeight="1" outlineLevel="2" x14ac:dyDescent="0.15">
      <c r="A73" s="525" t="s">
        <v>145</v>
      </c>
      <c r="B73" s="536">
        <v>0</v>
      </c>
      <c r="C73" s="528">
        <v>0</v>
      </c>
      <c r="D73" s="536">
        <v>0</v>
      </c>
      <c r="E73" s="528">
        <v>0</v>
      </c>
      <c r="F73" s="536">
        <v>0</v>
      </c>
      <c r="G73" s="528">
        <v>0</v>
      </c>
      <c r="H73" s="536">
        <v>0</v>
      </c>
      <c r="I73" s="528">
        <v>0</v>
      </c>
      <c r="J73" s="536">
        <v>0</v>
      </c>
      <c r="K73" s="528">
        <v>0</v>
      </c>
      <c r="L73" s="536">
        <v>0</v>
      </c>
      <c r="M73" s="528">
        <v>0</v>
      </c>
      <c r="N73" s="555">
        <v>0</v>
      </c>
      <c r="O73" s="540">
        <v>0</v>
      </c>
    </row>
    <row r="74" spans="1:15" ht="12.95" hidden="1" customHeight="1" outlineLevel="2" x14ac:dyDescent="0.15">
      <c r="A74" s="525" t="s">
        <v>146</v>
      </c>
      <c r="B74" s="536">
        <v>0</v>
      </c>
      <c r="C74" s="528">
        <v>0</v>
      </c>
      <c r="D74" s="536">
        <v>0</v>
      </c>
      <c r="E74" s="528">
        <v>0</v>
      </c>
      <c r="F74" s="536">
        <v>0</v>
      </c>
      <c r="G74" s="528">
        <v>0</v>
      </c>
      <c r="H74" s="536">
        <v>0</v>
      </c>
      <c r="I74" s="528">
        <v>0</v>
      </c>
      <c r="J74" s="536">
        <v>0</v>
      </c>
      <c r="K74" s="528">
        <v>0</v>
      </c>
      <c r="L74" s="536">
        <v>0</v>
      </c>
      <c r="M74" s="528">
        <v>0</v>
      </c>
      <c r="N74" s="555">
        <v>0</v>
      </c>
      <c r="O74" s="540">
        <v>0</v>
      </c>
    </row>
    <row r="75" spans="1:15" ht="12.95" hidden="1" customHeight="1" outlineLevel="2" x14ac:dyDescent="0.15">
      <c r="A75" s="525" t="s">
        <v>147</v>
      </c>
      <c r="B75" s="536">
        <v>0</v>
      </c>
      <c r="C75" s="528">
        <v>0</v>
      </c>
      <c r="D75" s="536">
        <v>0</v>
      </c>
      <c r="E75" s="528">
        <v>0</v>
      </c>
      <c r="F75" s="536">
        <v>0</v>
      </c>
      <c r="G75" s="528">
        <v>0</v>
      </c>
      <c r="H75" s="536">
        <v>0</v>
      </c>
      <c r="I75" s="528">
        <v>0</v>
      </c>
      <c r="J75" s="536">
        <v>0</v>
      </c>
      <c r="K75" s="528">
        <v>0</v>
      </c>
      <c r="L75" s="536">
        <v>0</v>
      </c>
      <c r="M75" s="528">
        <v>0</v>
      </c>
      <c r="N75" s="555">
        <v>0</v>
      </c>
      <c r="O75" s="540">
        <v>0</v>
      </c>
    </row>
    <row r="76" spans="1:15" ht="12.95" hidden="1" customHeight="1" outlineLevel="2" x14ac:dyDescent="0.15">
      <c r="A76" s="525" t="s">
        <v>148</v>
      </c>
      <c r="B76" s="536">
        <v>0</v>
      </c>
      <c r="C76" s="528">
        <v>0</v>
      </c>
      <c r="D76" s="536">
        <v>0</v>
      </c>
      <c r="E76" s="528">
        <v>0</v>
      </c>
      <c r="F76" s="536">
        <v>0</v>
      </c>
      <c r="G76" s="528">
        <v>0</v>
      </c>
      <c r="H76" s="536">
        <v>0</v>
      </c>
      <c r="I76" s="528">
        <v>0</v>
      </c>
      <c r="J76" s="536">
        <v>0</v>
      </c>
      <c r="K76" s="528">
        <v>0</v>
      </c>
      <c r="L76" s="536">
        <v>0</v>
      </c>
      <c r="M76" s="528">
        <v>0</v>
      </c>
      <c r="N76" s="555">
        <v>0</v>
      </c>
      <c r="O76" s="540">
        <v>0</v>
      </c>
    </row>
    <row r="77" spans="1:15" ht="12.95" customHeight="1" outlineLevel="1" collapsed="1" x14ac:dyDescent="0.15">
      <c r="A77" s="526" t="s">
        <v>149</v>
      </c>
      <c r="B77" s="537">
        <v>0</v>
      </c>
      <c r="C77" s="529">
        <v>0</v>
      </c>
      <c r="D77" s="537">
        <v>1</v>
      </c>
      <c r="E77" s="529">
        <v>0</v>
      </c>
      <c r="F77" s="537">
        <v>0</v>
      </c>
      <c r="G77" s="529">
        <v>0</v>
      </c>
      <c r="H77" s="537">
        <v>0</v>
      </c>
      <c r="I77" s="529">
        <v>0</v>
      </c>
      <c r="J77" s="537">
        <v>2</v>
      </c>
      <c r="K77" s="529">
        <v>0</v>
      </c>
      <c r="L77" s="537">
        <v>0</v>
      </c>
      <c r="M77" s="529">
        <v>0</v>
      </c>
      <c r="N77" s="556">
        <v>3</v>
      </c>
      <c r="O77" s="533">
        <v>0</v>
      </c>
    </row>
    <row r="78" spans="1:15" ht="12.95" hidden="1" customHeight="1" outlineLevel="2" x14ac:dyDescent="0.15">
      <c r="A78" s="525" t="s">
        <v>150</v>
      </c>
      <c r="B78" s="536">
        <v>0</v>
      </c>
      <c r="C78" s="528">
        <v>0</v>
      </c>
      <c r="D78" s="536">
        <v>0</v>
      </c>
      <c r="E78" s="528">
        <v>0</v>
      </c>
      <c r="F78" s="536">
        <v>0</v>
      </c>
      <c r="G78" s="528">
        <v>0</v>
      </c>
      <c r="H78" s="536">
        <v>1</v>
      </c>
      <c r="I78" s="528">
        <v>0</v>
      </c>
      <c r="J78" s="536">
        <v>0</v>
      </c>
      <c r="K78" s="528">
        <v>0</v>
      </c>
      <c r="L78" s="536">
        <v>0</v>
      </c>
      <c r="M78" s="528">
        <v>0</v>
      </c>
      <c r="N78" s="555">
        <v>1</v>
      </c>
      <c r="O78" s="540">
        <v>0</v>
      </c>
    </row>
    <row r="79" spans="1:15" ht="12.95" hidden="1" customHeight="1" outlineLevel="2" x14ac:dyDescent="0.15">
      <c r="A79" s="525" t="s">
        <v>151</v>
      </c>
      <c r="B79" s="536">
        <v>0</v>
      </c>
      <c r="C79" s="528">
        <v>0</v>
      </c>
      <c r="D79" s="536">
        <v>0</v>
      </c>
      <c r="E79" s="528">
        <v>0</v>
      </c>
      <c r="F79" s="536">
        <v>0</v>
      </c>
      <c r="G79" s="528">
        <v>0</v>
      </c>
      <c r="H79" s="536">
        <v>0</v>
      </c>
      <c r="I79" s="528">
        <v>0</v>
      </c>
      <c r="J79" s="536">
        <v>0</v>
      </c>
      <c r="K79" s="528">
        <v>0</v>
      </c>
      <c r="L79" s="536">
        <v>0</v>
      </c>
      <c r="M79" s="528">
        <v>0</v>
      </c>
      <c r="N79" s="555">
        <v>0</v>
      </c>
      <c r="O79" s="540">
        <v>0</v>
      </c>
    </row>
    <row r="80" spans="1:15" ht="12.95" hidden="1" customHeight="1" outlineLevel="2" x14ac:dyDescent="0.15">
      <c r="A80" s="525" t="s">
        <v>152</v>
      </c>
      <c r="B80" s="536">
        <v>0</v>
      </c>
      <c r="C80" s="528">
        <v>0</v>
      </c>
      <c r="D80" s="536">
        <v>0</v>
      </c>
      <c r="E80" s="528">
        <v>0</v>
      </c>
      <c r="F80" s="536">
        <v>0</v>
      </c>
      <c r="G80" s="528">
        <v>0</v>
      </c>
      <c r="H80" s="536">
        <v>0</v>
      </c>
      <c r="I80" s="528">
        <v>0</v>
      </c>
      <c r="J80" s="536">
        <v>0</v>
      </c>
      <c r="K80" s="528">
        <v>0</v>
      </c>
      <c r="L80" s="536">
        <v>0</v>
      </c>
      <c r="M80" s="528">
        <v>0</v>
      </c>
      <c r="N80" s="555">
        <v>0</v>
      </c>
      <c r="O80" s="540">
        <v>0</v>
      </c>
    </row>
    <row r="81" spans="1:15" ht="12.95" hidden="1" customHeight="1" outlineLevel="2" x14ac:dyDescent="0.15">
      <c r="A81" s="525" t="s">
        <v>153</v>
      </c>
      <c r="B81" s="536">
        <v>0</v>
      </c>
      <c r="C81" s="528">
        <v>0</v>
      </c>
      <c r="D81" s="536">
        <v>1</v>
      </c>
      <c r="E81" s="528">
        <v>0</v>
      </c>
      <c r="F81" s="536">
        <v>0</v>
      </c>
      <c r="G81" s="528">
        <v>0</v>
      </c>
      <c r="H81" s="536">
        <v>0</v>
      </c>
      <c r="I81" s="528">
        <v>0</v>
      </c>
      <c r="J81" s="536">
        <v>1</v>
      </c>
      <c r="K81" s="528">
        <v>0</v>
      </c>
      <c r="L81" s="536">
        <v>0</v>
      </c>
      <c r="M81" s="528">
        <v>0</v>
      </c>
      <c r="N81" s="555">
        <v>2</v>
      </c>
      <c r="O81" s="540">
        <v>0</v>
      </c>
    </row>
    <row r="82" spans="1:15" ht="12.95" customHeight="1" outlineLevel="1" collapsed="1" x14ac:dyDescent="0.15">
      <c r="A82" s="526" t="s">
        <v>154</v>
      </c>
      <c r="B82" s="537">
        <v>0</v>
      </c>
      <c r="C82" s="529">
        <v>0</v>
      </c>
      <c r="D82" s="537">
        <v>1</v>
      </c>
      <c r="E82" s="529">
        <v>0</v>
      </c>
      <c r="F82" s="537">
        <v>0</v>
      </c>
      <c r="G82" s="529">
        <v>0</v>
      </c>
      <c r="H82" s="537">
        <v>1</v>
      </c>
      <c r="I82" s="529">
        <v>0</v>
      </c>
      <c r="J82" s="537">
        <v>1</v>
      </c>
      <c r="K82" s="529">
        <v>0</v>
      </c>
      <c r="L82" s="537">
        <v>0</v>
      </c>
      <c r="M82" s="529">
        <v>0</v>
      </c>
      <c r="N82" s="556">
        <v>3</v>
      </c>
      <c r="O82" s="533">
        <v>0</v>
      </c>
    </row>
    <row r="83" spans="1:15" ht="12.95" hidden="1" customHeight="1" outlineLevel="2" x14ac:dyDescent="0.15">
      <c r="A83" s="525" t="s">
        <v>155</v>
      </c>
      <c r="B83" s="536">
        <v>0</v>
      </c>
      <c r="C83" s="528">
        <v>0</v>
      </c>
      <c r="D83" s="536">
        <v>0</v>
      </c>
      <c r="E83" s="528">
        <v>0</v>
      </c>
      <c r="F83" s="536">
        <v>0</v>
      </c>
      <c r="G83" s="528">
        <v>0</v>
      </c>
      <c r="H83" s="536">
        <v>0</v>
      </c>
      <c r="I83" s="528">
        <v>0</v>
      </c>
      <c r="J83" s="536">
        <v>0</v>
      </c>
      <c r="K83" s="528">
        <v>0</v>
      </c>
      <c r="L83" s="536">
        <v>0</v>
      </c>
      <c r="M83" s="528">
        <v>0</v>
      </c>
      <c r="N83" s="555">
        <v>0</v>
      </c>
      <c r="O83" s="540">
        <v>0</v>
      </c>
    </row>
    <row r="84" spans="1:15" ht="12.95" hidden="1" customHeight="1" outlineLevel="2" x14ac:dyDescent="0.15">
      <c r="A84" s="525" t="s">
        <v>156</v>
      </c>
      <c r="B84" s="536">
        <v>0</v>
      </c>
      <c r="C84" s="528">
        <v>0</v>
      </c>
      <c r="D84" s="536">
        <v>0</v>
      </c>
      <c r="E84" s="528">
        <v>0</v>
      </c>
      <c r="F84" s="536">
        <v>2</v>
      </c>
      <c r="G84" s="528">
        <v>0</v>
      </c>
      <c r="H84" s="536">
        <v>0</v>
      </c>
      <c r="I84" s="528">
        <v>0</v>
      </c>
      <c r="J84" s="536">
        <v>3</v>
      </c>
      <c r="K84" s="528">
        <v>0</v>
      </c>
      <c r="L84" s="536">
        <v>1</v>
      </c>
      <c r="M84" s="528">
        <v>0</v>
      </c>
      <c r="N84" s="555">
        <v>6</v>
      </c>
      <c r="O84" s="540">
        <v>0</v>
      </c>
    </row>
    <row r="85" spans="1:15" ht="12.95" hidden="1" customHeight="1" outlineLevel="2" x14ac:dyDescent="0.15">
      <c r="A85" s="525" t="s">
        <v>157</v>
      </c>
      <c r="B85" s="536">
        <v>0</v>
      </c>
      <c r="C85" s="528">
        <v>0</v>
      </c>
      <c r="D85" s="536">
        <v>0</v>
      </c>
      <c r="E85" s="528">
        <v>0</v>
      </c>
      <c r="F85" s="536">
        <v>0</v>
      </c>
      <c r="G85" s="528">
        <v>0</v>
      </c>
      <c r="H85" s="536">
        <v>0</v>
      </c>
      <c r="I85" s="528">
        <v>0</v>
      </c>
      <c r="J85" s="536">
        <v>0</v>
      </c>
      <c r="K85" s="528">
        <v>0</v>
      </c>
      <c r="L85" s="536">
        <v>0</v>
      </c>
      <c r="M85" s="528">
        <v>0</v>
      </c>
      <c r="N85" s="555">
        <v>0</v>
      </c>
      <c r="O85" s="540">
        <v>0</v>
      </c>
    </row>
    <row r="86" spans="1:15" ht="12.95" hidden="1" customHeight="1" outlineLevel="2" x14ac:dyDescent="0.15">
      <c r="A86" s="525" t="s">
        <v>158</v>
      </c>
      <c r="B86" s="536">
        <v>0</v>
      </c>
      <c r="C86" s="528">
        <v>0</v>
      </c>
      <c r="D86" s="536">
        <v>0</v>
      </c>
      <c r="E86" s="528">
        <v>0</v>
      </c>
      <c r="F86" s="536">
        <v>0</v>
      </c>
      <c r="G86" s="528">
        <v>0</v>
      </c>
      <c r="H86" s="536">
        <v>2</v>
      </c>
      <c r="I86" s="528">
        <v>0</v>
      </c>
      <c r="J86" s="536">
        <v>0</v>
      </c>
      <c r="K86" s="528">
        <v>0</v>
      </c>
      <c r="L86" s="536">
        <v>0</v>
      </c>
      <c r="M86" s="528">
        <v>0</v>
      </c>
      <c r="N86" s="555">
        <v>2</v>
      </c>
      <c r="O86" s="540">
        <v>0</v>
      </c>
    </row>
    <row r="87" spans="1:15" ht="12.95" customHeight="1" outlineLevel="1" collapsed="1" x14ac:dyDescent="0.15">
      <c r="A87" s="526" t="s">
        <v>159</v>
      </c>
      <c r="B87" s="537">
        <v>0</v>
      </c>
      <c r="C87" s="529">
        <v>0</v>
      </c>
      <c r="D87" s="537">
        <v>0</v>
      </c>
      <c r="E87" s="529">
        <v>0</v>
      </c>
      <c r="F87" s="537">
        <v>2</v>
      </c>
      <c r="G87" s="529">
        <v>0</v>
      </c>
      <c r="H87" s="537">
        <v>2</v>
      </c>
      <c r="I87" s="529">
        <v>0</v>
      </c>
      <c r="J87" s="537">
        <v>3</v>
      </c>
      <c r="K87" s="529">
        <v>0</v>
      </c>
      <c r="L87" s="537">
        <v>1</v>
      </c>
      <c r="M87" s="529">
        <v>0</v>
      </c>
      <c r="N87" s="556">
        <v>8</v>
      </c>
      <c r="O87" s="533">
        <v>0</v>
      </c>
    </row>
    <row r="88" spans="1:15" ht="12.95" hidden="1" customHeight="1" outlineLevel="2" x14ac:dyDescent="0.15">
      <c r="A88" s="525" t="s">
        <v>160</v>
      </c>
      <c r="B88" s="536">
        <v>0</v>
      </c>
      <c r="C88" s="528">
        <v>0</v>
      </c>
      <c r="D88" s="536">
        <v>0</v>
      </c>
      <c r="E88" s="528">
        <v>0</v>
      </c>
      <c r="F88" s="536">
        <v>0</v>
      </c>
      <c r="G88" s="528">
        <v>0</v>
      </c>
      <c r="H88" s="536">
        <v>0</v>
      </c>
      <c r="I88" s="528">
        <v>0</v>
      </c>
      <c r="J88" s="536">
        <v>0</v>
      </c>
      <c r="K88" s="528">
        <v>0</v>
      </c>
      <c r="L88" s="536">
        <v>0</v>
      </c>
      <c r="M88" s="528">
        <v>0</v>
      </c>
      <c r="N88" s="555">
        <v>0</v>
      </c>
      <c r="O88" s="540">
        <v>0</v>
      </c>
    </row>
    <row r="89" spans="1:15" ht="12.95" hidden="1" customHeight="1" outlineLevel="2" x14ac:dyDescent="0.15">
      <c r="A89" s="525" t="s">
        <v>161</v>
      </c>
      <c r="B89" s="536">
        <v>0</v>
      </c>
      <c r="C89" s="528">
        <v>0</v>
      </c>
      <c r="D89" s="536">
        <v>0</v>
      </c>
      <c r="E89" s="528">
        <v>0</v>
      </c>
      <c r="F89" s="536">
        <v>0</v>
      </c>
      <c r="G89" s="528">
        <v>0</v>
      </c>
      <c r="H89" s="536">
        <v>0</v>
      </c>
      <c r="I89" s="528">
        <v>0</v>
      </c>
      <c r="J89" s="536">
        <v>0</v>
      </c>
      <c r="K89" s="528">
        <v>0</v>
      </c>
      <c r="L89" s="536">
        <v>0</v>
      </c>
      <c r="M89" s="528">
        <v>0</v>
      </c>
      <c r="N89" s="555">
        <v>0</v>
      </c>
      <c r="O89" s="540">
        <v>0</v>
      </c>
    </row>
    <row r="90" spans="1:15" ht="12.95" hidden="1" customHeight="1" outlineLevel="2" x14ac:dyDescent="0.15">
      <c r="A90" s="525" t="s">
        <v>162</v>
      </c>
      <c r="B90" s="536">
        <v>0</v>
      </c>
      <c r="C90" s="528">
        <v>0</v>
      </c>
      <c r="D90" s="536">
        <v>0</v>
      </c>
      <c r="E90" s="528">
        <v>0</v>
      </c>
      <c r="F90" s="536">
        <v>0</v>
      </c>
      <c r="G90" s="528">
        <v>0</v>
      </c>
      <c r="H90" s="536">
        <v>0</v>
      </c>
      <c r="I90" s="528">
        <v>0</v>
      </c>
      <c r="J90" s="536">
        <v>0</v>
      </c>
      <c r="K90" s="528">
        <v>0</v>
      </c>
      <c r="L90" s="536">
        <v>0</v>
      </c>
      <c r="M90" s="528">
        <v>0</v>
      </c>
      <c r="N90" s="555">
        <v>0</v>
      </c>
      <c r="O90" s="540">
        <v>0</v>
      </c>
    </row>
    <row r="91" spans="1:15" ht="12.95" hidden="1" customHeight="1" outlineLevel="2" x14ac:dyDescent="0.15">
      <c r="A91" s="525" t="s">
        <v>163</v>
      </c>
      <c r="B91" s="536">
        <v>0</v>
      </c>
      <c r="C91" s="528">
        <v>0</v>
      </c>
      <c r="D91" s="536">
        <v>0</v>
      </c>
      <c r="E91" s="528">
        <v>0</v>
      </c>
      <c r="F91" s="536">
        <v>0</v>
      </c>
      <c r="G91" s="528">
        <v>0</v>
      </c>
      <c r="H91" s="536">
        <v>0</v>
      </c>
      <c r="I91" s="528">
        <v>0</v>
      </c>
      <c r="J91" s="536">
        <v>0</v>
      </c>
      <c r="K91" s="528">
        <v>0</v>
      </c>
      <c r="L91" s="536">
        <v>0</v>
      </c>
      <c r="M91" s="528">
        <v>0</v>
      </c>
      <c r="N91" s="555">
        <v>0</v>
      </c>
      <c r="O91" s="540">
        <v>0</v>
      </c>
    </row>
    <row r="92" spans="1:15" ht="12.95" customHeight="1" outlineLevel="1" collapsed="1" x14ac:dyDescent="0.15">
      <c r="A92" s="526" t="s">
        <v>164</v>
      </c>
      <c r="B92" s="537">
        <v>0</v>
      </c>
      <c r="C92" s="529">
        <v>0</v>
      </c>
      <c r="D92" s="537">
        <v>0</v>
      </c>
      <c r="E92" s="529">
        <v>0</v>
      </c>
      <c r="F92" s="537">
        <v>0</v>
      </c>
      <c r="G92" s="529">
        <v>0</v>
      </c>
      <c r="H92" s="537">
        <v>0</v>
      </c>
      <c r="I92" s="529">
        <v>0</v>
      </c>
      <c r="J92" s="537">
        <v>0</v>
      </c>
      <c r="K92" s="529">
        <v>0</v>
      </c>
      <c r="L92" s="537">
        <v>0</v>
      </c>
      <c r="M92" s="529">
        <v>0</v>
      </c>
      <c r="N92" s="556">
        <v>0</v>
      </c>
      <c r="O92" s="533">
        <v>0</v>
      </c>
    </row>
    <row r="93" spans="1:15" ht="12.95" hidden="1" customHeight="1" outlineLevel="2" x14ac:dyDescent="0.15">
      <c r="A93" s="525" t="s">
        <v>165</v>
      </c>
      <c r="B93" s="536">
        <v>0</v>
      </c>
      <c r="C93" s="528">
        <v>0</v>
      </c>
      <c r="D93" s="536">
        <v>0</v>
      </c>
      <c r="E93" s="528">
        <v>0</v>
      </c>
      <c r="F93" s="536">
        <v>0</v>
      </c>
      <c r="G93" s="528">
        <v>0</v>
      </c>
      <c r="H93" s="536">
        <v>0</v>
      </c>
      <c r="I93" s="528">
        <v>0</v>
      </c>
      <c r="J93" s="536">
        <v>0</v>
      </c>
      <c r="K93" s="528">
        <v>0</v>
      </c>
      <c r="L93" s="536">
        <v>0</v>
      </c>
      <c r="M93" s="528">
        <v>0</v>
      </c>
      <c r="N93" s="555">
        <v>0</v>
      </c>
      <c r="O93" s="540">
        <v>0</v>
      </c>
    </row>
    <row r="94" spans="1:15" ht="12.95" hidden="1" customHeight="1" outlineLevel="2" x14ac:dyDescent="0.15">
      <c r="A94" s="525" t="s">
        <v>166</v>
      </c>
      <c r="B94" s="536">
        <v>0</v>
      </c>
      <c r="C94" s="528">
        <v>0</v>
      </c>
      <c r="D94" s="536">
        <v>1</v>
      </c>
      <c r="E94" s="528">
        <v>0</v>
      </c>
      <c r="F94" s="536">
        <v>0</v>
      </c>
      <c r="G94" s="528">
        <v>0</v>
      </c>
      <c r="H94" s="536">
        <v>0</v>
      </c>
      <c r="I94" s="528">
        <v>0</v>
      </c>
      <c r="J94" s="536">
        <v>0</v>
      </c>
      <c r="K94" s="528">
        <v>0</v>
      </c>
      <c r="L94" s="536">
        <v>0</v>
      </c>
      <c r="M94" s="528">
        <v>0</v>
      </c>
      <c r="N94" s="555">
        <v>1</v>
      </c>
      <c r="O94" s="540">
        <v>0</v>
      </c>
    </row>
    <row r="95" spans="1:15" ht="12.95" hidden="1" customHeight="1" outlineLevel="2" x14ac:dyDescent="0.15">
      <c r="A95" s="525" t="s">
        <v>167</v>
      </c>
      <c r="B95" s="536">
        <v>0</v>
      </c>
      <c r="C95" s="528">
        <v>0</v>
      </c>
      <c r="D95" s="536">
        <v>0</v>
      </c>
      <c r="E95" s="528">
        <v>0</v>
      </c>
      <c r="F95" s="536">
        <v>0</v>
      </c>
      <c r="G95" s="528">
        <v>0</v>
      </c>
      <c r="H95" s="536">
        <v>0</v>
      </c>
      <c r="I95" s="528">
        <v>0</v>
      </c>
      <c r="J95" s="536">
        <v>0</v>
      </c>
      <c r="K95" s="528">
        <v>0</v>
      </c>
      <c r="L95" s="536">
        <v>0</v>
      </c>
      <c r="M95" s="528">
        <v>0</v>
      </c>
      <c r="N95" s="555">
        <v>0</v>
      </c>
      <c r="O95" s="540">
        <v>0</v>
      </c>
    </row>
    <row r="96" spans="1:15" ht="12.95" hidden="1" customHeight="1" outlineLevel="2" x14ac:dyDescent="0.15">
      <c r="A96" s="525" t="s">
        <v>168</v>
      </c>
      <c r="B96" s="536">
        <v>0</v>
      </c>
      <c r="C96" s="528">
        <v>0</v>
      </c>
      <c r="D96" s="536">
        <v>0</v>
      </c>
      <c r="E96" s="528">
        <v>0</v>
      </c>
      <c r="F96" s="536">
        <v>0</v>
      </c>
      <c r="G96" s="528">
        <v>0</v>
      </c>
      <c r="H96" s="536">
        <v>0</v>
      </c>
      <c r="I96" s="528">
        <v>0</v>
      </c>
      <c r="J96" s="536">
        <v>0</v>
      </c>
      <c r="K96" s="528">
        <v>0</v>
      </c>
      <c r="L96" s="536">
        <v>0</v>
      </c>
      <c r="M96" s="528">
        <v>0</v>
      </c>
      <c r="N96" s="555">
        <v>0</v>
      </c>
      <c r="O96" s="540">
        <v>0</v>
      </c>
    </row>
    <row r="97" spans="1:15" ht="12.95" hidden="1" customHeight="1" outlineLevel="2" x14ac:dyDescent="0.15">
      <c r="A97" s="525" t="s">
        <v>169</v>
      </c>
      <c r="B97" s="536">
        <v>0</v>
      </c>
      <c r="C97" s="528">
        <v>0</v>
      </c>
      <c r="D97" s="536">
        <v>1</v>
      </c>
      <c r="E97" s="528">
        <v>0</v>
      </c>
      <c r="F97" s="536">
        <v>0</v>
      </c>
      <c r="G97" s="528">
        <v>0</v>
      </c>
      <c r="H97" s="536">
        <v>3</v>
      </c>
      <c r="I97" s="528">
        <v>0</v>
      </c>
      <c r="J97" s="536">
        <v>3</v>
      </c>
      <c r="K97" s="528">
        <v>0</v>
      </c>
      <c r="L97" s="536">
        <v>0</v>
      </c>
      <c r="M97" s="528">
        <v>0</v>
      </c>
      <c r="N97" s="555">
        <v>7</v>
      </c>
      <c r="O97" s="540">
        <v>0</v>
      </c>
    </row>
    <row r="98" spans="1:15" ht="12.95" customHeight="1" outlineLevel="1" collapsed="1" x14ac:dyDescent="0.15">
      <c r="A98" s="526" t="s">
        <v>170</v>
      </c>
      <c r="B98" s="537">
        <v>0</v>
      </c>
      <c r="C98" s="529">
        <v>0</v>
      </c>
      <c r="D98" s="537">
        <v>2</v>
      </c>
      <c r="E98" s="529">
        <v>0</v>
      </c>
      <c r="F98" s="537">
        <v>0</v>
      </c>
      <c r="G98" s="529">
        <v>0</v>
      </c>
      <c r="H98" s="537">
        <v>3</v>
      </c>
      <c r="I98" s="529">
        <v>0</v>
      </c>
      <c r="J98" s="537">
        <v>3</v>
      </c>
      <c r="K98" s="529">
        <v>0</v>
      </c>
      <c r="L98" s="537">
        <v>0</v>
      </c>
      <c r="M98" s="529">
        <v>0</v>
      </c>
      <c r="N98" s="556">
        <v>8</v>
      </c>
      <c r="O98" s="533">
        <v>0</v>
      </c>
    </row>
    <row r="99" spans="1:15" ht="12.95" customHeight="1" x14ac:dyDescent="0.15">
      <c r="A99" s="527" t="s">
        <v>171</v>
      </c>
      <c r="B99" s="538">
        <v>8</v>
      </c>
      <c r="C99" s="530">
        <v>0</v>
      </c>
      <c r="D99" s="538">
        <v>17</v>
      </c>
      <c r="E99" s="530">
        <v>0</v>
      </c>
      <c r="F99" s="538">
        <v>12</v>
      </c>
      <c r="G99" s="530">
        <v>0</v>
      </c>
      <c r="H99" s="538">
        <v>16</v>
      </c>
      <c r="I99" s="530">
        <v>0</v>
      </c>
      <c r="J99" s="538">
        <v>21</v>
      </c>
      <c r="K99" s="530">
        <v>0</v>
      </c>
      <c r="L99" s="538">
        <v>5</v>
      </c>
      <c r="M99" s="530">
        <v>0</v>
      </c>
      <c r="N99" s="557">
        <v>79</v>
      </c>
      <c r="O99" s="534">
        <v>0</v>
      </c>
    </row>
    <row r="100" spans="1:15" ht="12.95" hidden="1" customHeight="1" outlineLevel="2" x14ac:dyDescent="0.15">
      <c r="A100" s="525" t="s">
        <v>172</v>
      </c>
      <c r="B100" s="536">
        <v>0</v>
      </c>
      <c r="C100" s="528">
        <v>0</v>
      </c>
      <c r="D100" s="536">
        <v>0</v>
      </c>
      <c r="E100" s="528">
        <v>0</v>
      </c>
      <c r="F100" s="536">
        <v>0</v>
      </c>
      <c r="G100" s="528">
        <v>0</v>
      </c>
      <c r="H100" s="536">
        <v>0</v>
      </c>
      <c r="I100" s="528">
        <v>0</v>
      </c>
      <c r="J100" s="536">
        <v>0</v>
      </c>
      <c r="K100" s="528">
        <v>0</v>
      </c>
      <c r="L100" s="536">
        <v>0</v>
      </c>
      <c r="M100" s="528">
        <v>0</v>
      </c>
      <c r="N100" s="555">
        <v>0</v>
      </c>
      <c r="O100" s="540">
        <v>0</v>
      </c>
    </row>
    <row r="101" spans="1:15" ht="12.95" hidden="1" customHeight="1" outlineLevel="2" x14ac:dyDescent="0.15">
      <c r="A101" s="525" t="s">
        <v>173</v>
      </c>
      <c r="B101" s="536">
        <v>0</v>
      </c>
      <c r="C101" s="528">
        <v>0</v>
      </c>
      <c r="D101" s="536">
        <v>0</v>
      </c>
      <c r="E101" s="528">
        <v>0</v>
      </c>
      <c r="F101" s="536">
        <v>0</v>
      </c>
      <c r="G101" s="528">
        <v>0</v>
      </c>
      <c r="H101" s="536">
        <v>0</v>
      </c>
      <c r="I101" s="528">
        <v>0</v>
      </c>
      <c r="J101" s="536">
        <v>0</v>
      </c>
      <c r="K101" s="528">
        <v>0</v>
      </c>
      <c r="L101" s="536">
        <v>0</v>
      </c>
      <c r="M101" s="528">
        <v>0</v>
      </c>
      <c r="N101" s="555">
        <v>0</v>
      </c>
      <c r="O101" s="540">
        <v>0</v>
      </c>
    </row>
    <row r="102" spans="1:15" ht="12.95" customHeight="1" outlineLevel="1" collapsed="1" x14ac:dyDescent="0.15">
      <c r="A102" s="526" t="s">
        <v>174</v>
      </c>
      <c r="B102" s="537">
        <v>0</v>
      </c>
      <c r="C102" s="529">
        <v>0</v>
      </c>
      <c r="D102" s="537">
        <v>0</v>
      </c>
      <c r="E102" s="529">
        <v>0</v>
      </c>
      <c r="F102" s="537">
        <v>0</v>
      </c>
      <c r="G102" s="529">
        <v>0</v>
      </c>
      <c r="H102" s="537">
        <v>0</v>
      </c>
      <c r="I102" s="529">
        <v>0</v>
      </c>
      <c r="J102" s="537">
        <v>0</v>
      </c>
      <c r="K102" s="529">
        <v>0</v>
      </c>
      <c r="L102" s="537">
        <v>0</v>
      </c>
      <c r="M102" s="529">
        <v>0</v>
      </c>
      <c r="N102" s="556">
        <v>0</v>
      </c>
      <c r="O102" s="533">
        <v>0</v>
      </c>
    </row>
    <row r="103" spans="1:15" ht="12.95" hidden="1" customHeight="1" outlineLevel="2" x14ac:dyDescent="0.15">
      <c r="A103" s="525" t="s">
        <v>175</v>
      </c>
      <c r="B103" s="536">
        <v>0</v>
      </c>
      <c r="C103" s="528">
        <v>0</v>
      </c>
      <c r="D103" s="536">
        <v>0</v>
      </c>
      <c r="E103" s="528">
        <v>0</v>
      </c>
      <c r="F103" s="536">
        <v>0</v>
      </c>
      <c r="G103" s="528">
        <v>0</v>
      </c>
      <c r="H103" s="536">
        <v>0</v>
      </c>
      <c r="I103" s="528">
        <v>0</v>
      </c>
      <c r="J103" s="536">
        <v>0</v>
      </c>
      <c r="K103" s="528">
        <v>0</v>
      </c>
      <c r="L103" s="536">
        <v>0</v>
      </c>
      <c r="M103" s="528">
        <v>0</v>
      </c>
      <c r="N103" s="555">
        <v>0</v>
      </c>
      <c r="O103" s="540">
        <v>0</v>
      </c>
    </row>
    <row r="104" spans="1:15" ht="12.95" hidden="1" customHeight="1" outlineLevel="2" x14ac:dyDescent="0.15">
      <c r="A104" s="525" t="s">
        <v>176</v>
      </c>
      <c r="B104" s="536">
        <v>0</v>
      </c>
      <c r="C104" s="528">
        <v>0</v>
      </c>
      <c r="D104" s="536">
        <v>0</v>
      </c>
      <c r="E104" s="528">
        <v>0</v>
      </c>
      <c r="F104" s="536">
        <v>0</v>
      </c>
      <c r="G104" s="528">
        <v>0</v>
      </c>
      <c r="H104" s="536">
        <v>0</v>
      </c>
      <c r="I104" s="528">
        <v>0</v>
      </c>
      <c r="J104" s="536">
        <v>0</v>
      </c>
      <c r="K104" s="528">
        <v>0</v>
      </c>
      <c r="L104" s="536">
        <v>0</v>
      </c>
      <c r="M104" s="528">
        <v>0</v>
      </c>
      <c r="N104" s="555">
        <v>0</v>
      </c>
      <c r="O104" s="540">
        <v>0</v>
      </c>
    </row>
    <row r="105" spans="1:15" ht="12.95" hidden="1" customHeight="1" outlineLevel="2" x14ac:dyDescent="0.15">
      <c r="A105" s="525" t="s">
        <v>177</v>
      </c>
      <c r="B105" s="536">
        <v>0</v>
      </c>
      <c r="C105" s="528">
        <v>0</v>
      </c>
      <c r="D105" s="536">
        <v>0</v>
      </c>
      <c r="E105" s="528">
        <v>0</v>
      </c>
      <c r="F105" s="536">
        <v>0</v>
      </c>
      <c r="G105" s="528">
        <v>0</v>
      </c>
      <c r="H105" s="536">
        <v>0</v>
      </c>
      <c r="I105" s="528">
        <v>0</v>
      </c>
      <c r="J105" s="536">
        <v>0</v>
      </c>
      <c r="K105" s="528">
        <v>0</v>
      </c>
      <c r="L105" s="536">
        <v>0</v>
      </c>
      <c r="M105" s="528">
        <v>0</v>
      </c>
      <c r="N105" s="555">
        <v>0</v>
      </c>
      <c r="O105" s="540">
        <v>0</v>
      </c>
    </row>
    <row r="106" spans="1:15" ht="12.95" customHeight="1" outlineLevel="1" collapsed="1" x14ac:dyDescent="0.15">
      <c r="A106" s="526" t="s">
        <v>178</v>
      </c>
      <c r="B106" s="537">
        <v>0</v>
      </c>
      <c r="C106" s="529">
        <v>0</v>
      </c>
      <c r="D106" s="537">
        <v>0</v>
      </c>
      <c r="E106" s="529">
        <v>0</v>
      </c>
      <c r="F106" s="537">
        <v>0</v>
      </c>
      <c r="G106" s="529">
        <v>0</v>
      </c>
      <c r="H106" s="537">
        <v>0</v>
      </c>
      <c r="I106" s="529">
        <v>0</v>
      </c>
      <c r="J106" s="537">
        <v>0</v>
      </c>
      <c r="K106" s="529">
        <v>0</v>
      </c>
      <c r="L106" s="537">
        <v>0</v>
      </c>
      <c r="M106" s="529">
        <v>0</v>
      </c>
      <c r="N106" s="556">
        <v>0</v>
      </c>
      <c r="O106" s="533">
        <v>0</v>
      </c>
    </row>
    <row r="107" spans="1:15" ht="12.95" hidden="1" customHeight="1" outlineLevel="2" x14ac:dyDescent="0.15">
      <c r="A107" s="525" t="s">
        <v>179</v>
      </c>
      <c r="B107" s="536">
        <v>0</v>
      </c>
      <c r="C107" s="528">
        <v>0</v>
      </c>
      <c r="D107" s="536">
        <v>0</v>
      </c>
      <c r="E107" s="528">
        <v>0</v>
      </c>
      <c r="F107" s="536">
        <v>0</v>
      </c>
      <c r="G107" s="528">
        <v>0</v>
      </c>
      <c r="H107" s="536">
        <v>0</v>
      </c>
      <c r="I107" s="528">
        <v>0</v>
      </c>
      <c r="J107" s="536">
        <v>0</v>
      </c>
      <c r="K107" s="528">
        <v>0</v>
      </c>
      <c r="L107" s="536">
        <v>0</v>
      </c>
      <c r="M107" s="528">
        <v>0</v>
      </c>
      <c r="N107" s="555">
        <v>0</v>
      </c>
      <c r="O107" s="540">
        <v>0</v>
      </c>
    </row>
    <row r="108" spans="1:15" ht="12.95" hidden="1" customHeight="1" outlineLevel="2" x14ac:dyDescent="0.15">
      <c r="A108" s="525" t="s">
        <v>180</v>
      </c>
      <c r="B108" s="536">
        <v>0</v>
      </c>
      <c r="C108" s="528">
        <v>0</v>
      </c>
      <c r="D108" s="536">
        <v>0</v>
      </c>
      <c r="E108" s="528">
        <v>0</v>
      </c>
      <c r="F108" s="536">
        <v>0</v>
      </c>
      <c r="G108" s="528">
        <v>0</v>
      </c>
      <c r="H108" s="536">
        <v>0</v>
      </c>
      <c r="I108" s="528">
        <v>0</v>
      </c>
      <c r="J108" s="536">
        <v>0</v>
      </c>
      <c r="K108" s="528">
        <v>0</v>
      </c>
      <c r="L108" s="536">
        <v>0</v>
      </c>
      <c r="M108" s="528">
        <v>0</v>
      </c>
      <c r="N108" s="555">
        <v>0</v>
      </c>
      <c r="O108" s="540">
        <v>0</v>
      </c>
    </row>
    <row r="109" spans="1:15" ht="12.95" hidden="1" customHeight="1" outlineLevel="2" x14ac:dyDescent="0.15">
      <c r="A109" s="525" t="s">
        <v>181</v>
      </c>
      <c r="B109" s="536">
        <v>0</v>
      </c>
      <c r="C109" s="528">
        <v>0</v>
      </c>
      <c r="D109" s="536">
        <v>0</v>
      </c>
      <c r="E109" s="528">
        <v>0</v>
      </c>
      <c r="F109" s="536">
        <v>0</v>
      </c>
      <c r="G109" s="528">
        <v>0</v>
      </c>
      <c r="H109" s="536">
        <v>0</v>
      </c>
      <c r="I109" s="528">
        <v>0</v>
      </c>
      <c r="J109" s="536">
        <v>0</v>
      </c>
      <c r="K109" s="528">
        <v>0</v>
      </c>
      <c r="L109" s="536">
        <v>0</v>
      </c>
      <c r="M109" s="528">
        <v>0</v>
      </c>
      <c r="N109" s="555">
        <v>0</v>
      </c>
      <c r="O109" s="540">
        <v>0</v>
      </c>
    </row>
    <row r="110" spans="1:15" ht="12.95" customHeight="1" outlineLevel="1" collapsed="1" x14ac:dyDescent="0.15">
      <c r="A110" s="526" t="s">
        <v>182</v>
      </c>
      <c r="B110" s="537">
        <v>0</v>
      </c>
      <c r="C110" s="529">
        <v>0</v>
      </c>
      <c r="D110" s="537">
        <v>0</v>
      </c>
      <c r="E110" s="529">
        <v>0</v>
      </c>
      <c r="F110" s="537">
        <v>0</v>
      </c>
      <c r="G110" s="529">
        <v>0</v>
      </c>
      <c r="H110" s="537">
        <v>0</v>
      </c>
      <c r="I110" s="529">
        <v>0</v>
      </c>
      <c r="J110" s="537">
        <v>0</v>
      </c>
      <c r="K110" s="529">
        <v>0</v>
      </c>
      <c r="L110" s="537">
        <v>0</v>
      </c>
      <c r="M110" s="529">
        <v>0</v>
      </c>
      <c r="N110" s="556">
        <v>0</v>
      </c>
      <c r="O110" s="533">
        <v>0</v>
      </c>
    </row>
    <row r="111" spans="1:15" ht="12.95" customHeight="1" x14ac:dyDescent="0.15">
      <c r="A111" s="527" t="s">
        <v>183</v>
      </c>
      <c r="B111" s="538">
        <v>0</v>
      </c>
      <c r="C111" s="530">
        <v>0</v>
      </c>
      <c r="D111" s="538">
        <v>0</v>
      </c>
      <c r="E111" s="530">
        <v>0</v>
      </c>
      <c r="F111" s="538">
        <v>0</v>
      </c>
      <c r="G111" s="530">
        <v>0</v>
      </c>
      <c r="H111" s="538">
        <v>0</v>
      </c>
      <c r="I111" s="530">
        <v>0</v>
      </c>
      <c r="J111" s="538">
        <v>0</v>
      </c>
      <c r="K111" s="530">
        <v>0</v>
      </c>
      <c r="L111" s="538">
        <v>0</v>
      </c>
      <c r="M111" s="530">
        <v>0</v>
      </c>
      <c r="N111" s="557">
        <v>0</v>
      </c>
      <c r="O111" s="534">
        <v>0</v>
      </c>
    </row>
    <row r="112" spans="1:15" ht="12.95" hidden="1" customHeight="1" outlineLevel="2" x14ac:dyDescent="0.15">
      <c r="A112" s="525" t="s">
        <v>184</v>
      </c>
      <c r="B112" s="536">
        <v>0</v>
      </c>
      <c r="C112" s="528">
        <v>0</v>
      </c>
      <c r="D112" s="536">
        <v>0</v>
      </c>
      <c r="E112" s="528">
        <v>0</v>
      </c>
      <c r="F112" s="536">
        <v>0</v>
      </c>
      <c r="G112" s="528">
        <v>0</v>
      </c>
      <c r="H112" s="536">
        <v>0</v>
      </c>
      <c r="I112" s="528">
        <v>0</v>
      </c>
      <c r="J112" s="536">
        <v>0</v>
      </c>
      <c r="K112" s="528">
        <v>0</v>
      </c>
      <c r="L112" s="536">
        <v>0</v>
      </c>
      <c r="M112" s="528">
        <v>0</v>
      </c>
      <c r="N112" s="555">
        <v>0</v>
      </c>
      <c r="O112" s="540">
        <v>0</v>
      </c>
    </row>
    <row r="113" spans="1:15" ht="12.95" hidden="1" customHeight="1" outlineLevel="2" x14ac:dyDescent="0.15">
      <c r="A113" s="525" t="s">
        <v>185</v>
      </c>
      <c r="B113" s="536">
        <v>0</v>
      </c>
      <c r="C113" s="528">
        <v>0</v>
      </c>
      <c r="D113" s="536">
        <v>0</v>
      </c>
      <c r="E113" s="528">
        <v>0</v>
      </c>
      <c r="F113" s="536">
        <v>0</v>
      </c>
      <c r="G113" s="528">
        <v>0</v>
      </c>
      <c r="H113" s="536">
        <v>0</v>
      </c>
      <c r="I113" s="528">
        <v>0</v>
      </c>
      <c r="J113" s="536">
        <v>0</v>
      </c>
      <c r="K113" s="528">
        <v>0</v>
      </c>
      <c r="L113" s="536">
        <v>0</v>
      </c>
      <c r="M113" s="528">
        <v>0</v>
      </c>
      <c r="N113" s="555">
        <v>0</v>
      </c>
      <c r="O113" s="540">
        <v>0</v>
      </c>
    </row>
    <row r="114" spans="1:15" ht="12.95" hidden="1" customHeight="1" outlineLevel="2" x14ac:dyDescent="0.15">
      <c r="A114" s="525" t="s">
        <v>186</v>
      </c>
      <c r="B114" s="536">
        <v>0</v>
      </c>
      <c r="C114" s="528">
        <v>0</v>
      </c>
      <c r="D114" s="536">
        <v>0</v>
      </c>
      <c r="E114" s="528">
        <v>0</v>
      </c>
      <c r="F114" s="536">
        <v>0</v>
      </c>
      <c r="G114" s="528">
        <v>0</v>
      </c>
      <c r="H114" s="536">
        <v>0</v>
      </c>
      <c r="I114" s="528">
        <v>0</v>
      </c>
      <c r="J114" s="536">
        <v>0</v>
      </c>
      <c r="K114" s="528">
        <v>0</v>
      </c>
      <c r="L114" s="536">
        <v>0</v>
      </c>
      <c r="M114" s="528">
        <v>0</v>
      </c>
      <c r="N114" s="555">
        <v>0</v>
      </c>
      <c r="O114" s="540">
        <v>0</v>
      </c>
    </row>
    <row r="115" spans="1:15" ht="12.95" hidden="1" customHeight="1" outlineLevel="2" x14ac:dyDescent="0.15">
      <c r="A115" s="525" t="s">
        <v>187</v>
      </c>
      <c r="B115" s="536">
        <v>0</v>
      </c>
      <c r="C115" s="528">
        <v>0</v>
      </c>
      <c r="D115" s="536">
        <v>0</v>
      </c>
      <c r="E115" s="528">
        <v>0</v>
      </c>
      <c r="F115" s="536">
        <v>0</v>
      </c>
      <c r="G115" s="528">
        <v>0</v>
      </c>
      <c r="H115" s="536">
        <v>0</v>
      </c>
      <c r="I115" s="528">
        <v>0</v>
      </c>
      <c r="J115" s="536">
        <v>0</v>
      </c>
      <c r="K115" s="528">
        <v>0</v>
      </c>
      <c r="L115" s="536">
        <v>0</v>
      </c>
      <c r="M115" s="528">
        <v>0</v>
      </c>
      <c r="N115" s="555">
        <v>0</v>
      </c>
      <c r="O115" s="540">
        <v>0</v>
      </c>
    </row>
    <row r="116" spans="1:15" ht="12.95" hidden="1" customHeight="1" outlineLevel="2" x14ac:dyDescent="0.15">
      <c r="A116" s="525" t="s">
        <v>188</v>
      </c>
      <c r="B116" s="536">
        <v>0</v>
      </c>
      <c r="C116" s="528">
        <v>0</v>
      </c>
      <c r="D116" s="536">
        <v>0</v>
      </c>
      <c r="E116" s="528">
        <v>0</v>
      </c>
      <c r="F116" s="536">
        <v>0</v>
      </c>
      <c r="G116" s="528">
        <v>0</v>
      </c>
      <c r="H116" s="536">
        <v>0</v>
      </c>
      <c r="I116" s="528">
        <v>0</v>
      </c>
      <c r="J116" s="536">
        <v>0</v>
      </c>
      <c r="K116" s="528">
        <v>0</v>
      </c>
      <c r="L116" s="536">
        <v>0</v>
      </c>
      <c r="M116" s="528">
        <v>0</v>
      </c>
      <c r="N116" s="555">
        <v>0</v>
      </c>
      <c r="O116" s="540">
        <v>0</v>
      </c>
    </row>
    <row r="117" spans="1:15" ht="12.95" hidden="1" customHeight="1" outlineLevel="2" x14ac:dyDescent="0.15">
      <c r="A117" s="525" t="s">
        <v>189</v>
      </c>
      <c r="B117" s="536">
        <v>1</v>
      </c>
      <c r="C117" s="528">
        <v>0</v>
      </c>
      <c r="D117" s="536">
        <v>1</v>
      </c>
      <c r="E117" s="528">
        <v>0</v>
      </c>
      <c r="F117" s="536">
        <v>0</v>
      </c>
      <c r="G117" s="528">
        <v>0</v>
      </c>
      <c r="H117" s="536">
        <v>0</v>
      </c>
      <c r="I117" s="528">
        <v>0</v>
      </c>
      <c r="J117" s="536">
        <v>0</v>
      </c>
      <c r="K117" s="528">
        <v>0</v>
      </c>
      <c r="L117" s="536">
        <v>0</v>
      </c>
      <c r="M117" s="528">
        <v>0</v>
      </c>
      <c r="N117" s="555">
        <v>2</v>
      </c>
      <c r="O117" s="540">
        <v>0</v>
      </c>
    </row>
    <row r="118" spans="1:15" ht="12.95" hidden="1" customHeight="1" outlineLevel="2" x14ac:dyDescent="0.15">
      <c r="A118" s="525" t="s">
        <v>190</v>
      </c>
      <c r="B118" s="536">
        <v>0</v>
      </c>
      <c r="C118" s="528">
        <v>0</v>
      </c>
      <c r="D118" s="536">
        <v>0</v>
      </c>
      <c r="E118" s="528">
        <v>0</v>
      </c>
      <c r="F118" s="536">
        <v>0</v>
      </c>
      <c r="G118" s="528">
        <v>0</v>
      </c>
      <c r="H118" s="536">
        <v>0</v>
      </c>
      <c r="I118" s="528">
        <v>0</v>
      </c>
      <c r="J118" s="536">
        <v>0</v>
      </c>
      <c r="K118" s="528">
        <v>0</v>
      </c>
      <c r="L118" s="536">
        <v>0</v>
      </c>
      <c r="M118" s="528">
        <v>0</v>
      </c>
      <c r="N118" s="555">
        <v>0</v>
      </c>
      <c r="O118" s="540">
        <v>0</v>
      </c>
    </row>
    <row r="119" spans="1:15" ht="12.95" hidden="1" customHeight="1" outlineLevel="2" x14ac:dyDescent="0.15">
      <c r="A119" s="525" t="s">
        <v>191</v>
      </c>
      <c r="B119" s="536">
        <v>0</v>
      </c>
      <c r="C119" s="528">
        <v>0</v>
      </c>
      <c r="D119" s="536">
        <v>0</v>
      </c>
      <c r="E119" s="528">
        <v>0</v>
      </c>
      <c r="F119" s="536">
        <v>0</v>
      </c>
      <c r="G119" s="528">
        <v>0</v>
      </c>
      <c r="H119" s="536">
        <v>0</v>
      </c>
      <c r="I119" s="528">
        <v>0</v>
      </c>
      <c r="J119" s="536">
        <v>0</v>
      </c>
      <c r="K119" s="528">
        <v>0</v>
      </c>
      <c r="L119" s="536">
        <v>0</v>
      </c>
      <c r="M119" s="528">
        <v>0</v>
      </c>
      <c r="N119" s="555">
        <v>0</v>
      </c>
      <c r="O119" s="540">
        <v>0</v>
      </c>
    </row>
    <row r="120" spans="1:15" ht="12.95" hidden="1" customHeight="1" outlineLevel="2" x14ac:dyDescent="0.15">
      <c r="A120" s="525" t="s">
        <v>192</v>
      </c>
      <c r="B120" s="536">
        <v>0</v>
      </c>
      <c r="C120" s="528">
        <v>0</v>
      </c>
      <c r="D120" s="536">
        <v>0</v>
      </c>
      <c r="E120" s="528">
        <v>0</v>
      </c>
      <c r="F120" s="536">
        <v>0</v>
      </c>
      <c r="G120" s="528">
        <v>0</v>
      </c>
      <c r="H120" s="536">
        <v>0</v>
      </c>
      <c r="I120" s="528">
        <v>0</v>
      </c>
      <c r="J120" s="536">
        <v>0</v>
      </c>
      <c r="K120" s="528">
        <v>0</v>
      </c>
      <c r="L120" s="536">
        <v>0</v>
      </c>
      <c r="M120" s="528">
        <v>0</v>
      </c>
      <c r="N120" s="555">
        <v>0</v>
      </c>
      <c r="O120" s="540">
        <v>0</v>
      </c>
    </row>
    <row r="121" spans="1:15" ht="12.95" hidden="1" customHeight="1" outlineLevel="2" x14ac:dyDescent="0.15">
      <c r="A121" s="525" t="s">
        <v>193</v>
      </c>
      <c r="B121" s="536">
        <v>2</v>
      </c>
      <c r="C121" s="528">
        <v>0</v>
      </c>
      <c r="D121" s="536">
        <v>0</v>
      </c>
      <c r="E121" s="528">
        <v>0</v>
      </c>
      <c r="F121" s="536">
        <v>0</v>
      </c>
      <c r="G121" s="528">
        <v>0</v>
      </c>
      <c r="H121" s="536">
        <v>0</v>
      </c>
      <c r="I121" s="528">
        <v>0</v>
      </c>
      <c r="J121" s="536">
        <v>0</v>
      </c>
      <c r="K121" s="528">
        <v>0</v>
      </c>
      <c r="L121" s="536">
        <v>0</v>
      </c>
      <c r="M121" s="528">
        <v>0</v>
      </c>
      <c r="N121" s="555">
        <v>2</v>
      </c>
      <c r="O121" s="540">
        <v>0</v>
      </c>
    </row>
    <row r="122" spans="1:15" ht="12.95" hidden="1" customHeight="1" outlineLevel="2" x14ac:dyDescent="0.15">
      <c r="A122" s="525" t="s">
        <v>194</v>
      </c>
      <c r="B122" s="536">
        <v>0</v>
      </c>
      <c r="C122" s="528">
        <v>0</v>
      </c>
      <c r="D122" s="536">
        <v>0</v>
      </c>
      <c r="E122" s="528">
        <v>0</v>
      </c>
      <c r="F122" s="536">
        <v>0</v>
      </c>
      <c r="G122" s="528">
        <v>0</v>
      </c>
      <c r="H122" s="536">
        <v>0</v>
      </c>
      <c r="I122" s="528">
        <v>0</v>
      </c>
      <c r="J122" s="536">
        <v>0</v>
      </c>
      <c r="K122" s="528">
        <v>0</v>
      </c>
      <c r="L122" s="536">
        <v>0</v>
      </c>
      <c r="M122" s="528">
        <v>0</v>
      </c>
      <c r="N122" s="555">
        <v>0</v>
      </c>
      <c r="O122" s="540">
        <v>0</v>
      </c>
    </row>
    <row r="123" spans="1:15" ht="12.95" hidden="1" customHeight="1" outlineLevel="2" x14ac:dyDescent="0.15">
      <c r="A123" s="525" t="s">
        <v>195</v>
      </c>
      <c r="B123" s="536">
        <v>1</v>
      </c>
      <c r="C123" s="528">
        <v>0</v>
      </c>
      <c r="D123" s="536">
        <v>1</v>
      </c>
      <c r="E123" s="528">
        <v>0</v>
      </c>
      <c r="F123" s="536">
        <v>0</v>
      </c>
      <c r="G123" s="528">
        <v>0</v>
      </c>
      <c r="H123" s="536">
        <v>0</v>
      </c>
      <c r="I123" s="528">
        <v>0</v>
      </c>
      <c r="J123" s="536">
        <v>0</v>
      </c>
      <c r="K123" s="528">
        <v>0</v>
      </c>
      <c r="L123" s="536">
        <v>0</v>
      </c>
      <c r="M123" s="528">
        <v>0</v>
      </c>
      <c r="N123" s="555">
        <v>2</v>
      </c>
      <c r="O123" s="540">
        <v>0</v>
      </c>
    </row>
    <row r="124" spans="1:15" ht="12.95" customHeight="1" outlineLevel="1" collapsed="1" x14ac:dyDescent="0.15">
      <c r="A124" s="526" t="s">
        <v>196</v>
      </c>
      <c r="B124" s="537">
        <v>4</v>
      </c>
      <c r="C124" s="529">
        <v>0</v>
      </c>
      <c r="D124" s="537">
        <v>2</v>
      </c>
      <c r="E124" s="529">
        <v>0</v>
      </c>
      <c r="F124" s="537">
        <v>0</v>
      </c>
      <c r="G124" s="529">
        <v>0</v>
      </c>
      <c r="H124" s="537">
        <v>0</v>
      </c>
      <c r="I124" s="529">
        <v>0</v>
      </c>
      <c r="J124" s="537">
        <v>0</v>
      </c>
      <c r="K124" s="529">
        <v>0</v>
      </c>
      <c r="L124" s="537">
        <v>0</v>
      </c>
      <c r="M124" s="529">
        <v>0</v>
      </c>
      <c r="N124" s="556">
        <v>6</v>
      </c>
      <c r="O124" s="533">
        <v>0</v>
      </c>
    </row>
    <row r="125" spans="1:15" ht="12.95" hidden="1" customHeight="1" outlineLevel="2" x14ac:dyDescent="0.15">
      <c r="A125" s="525" t="s">
        <v>197</v>
      </c>
      <c r="B125" s="536">
        <v>1</v>
      </c>
      <c r="C125" s="528">
        <v>0</v>
      </c>
      <c r="D125" s="536">
        <v>0</v>
      </c>
      <c r="E125" s="528">
        <v>0</v>
      </c>
      <c r="F125" s="536">
        <v>0</v>
      </c>
      <c r="G125" s="528">
        <v>0</v>
      </c>
      <c r="H125" s="536">
        <v>0</v>
      </c>
      <c r="I125" s="528">
        <v>0</v>
      </c>
      <c r="J125" s="536">
        <v>0</v>
      </c>
      <c r="K125" s="528">
        <v>0</v>
      </c>
      <c r="L125" s="536">
        <v>0</v>
      </c>
      <c r="M125" s="528">
        <v>0</v>
      </c>
      <c r="N125" s="555">
        <v>1</v>
      </c>
      <c r="O125" s="540">
        <v>0</v>
      </c>
    </row>
    <row r="126" spans="1:15" ht="12.95" hidden="1" customHeight="1" outlineLevel="2" x14ac:dyDescent="0.15">
      <c r="A126" s="525" t="s">
        <v>198</v>
      </c>
      <c r="B126" s="536">
        <v>2</v>
      </c>
      <c r="C126" s="528">
        <v>0</v>
      </c>
      <c r="D126" s="536">
        <v>1</v>
      </c>
      <c r="E126" s="528">
        <v>0</v>
      </c>
      <c r="F126" s="536">
        <v>0</v>
      </c>
      <c r="G126" s="528">
        <v>0</v>
      </c>
      <c r="H126" s="536">
        <v>0</v>
      </c>
      <c r="I126" s="528">
        <v>0</v>
      </c>
      <c r="J126" s="536">
        <v>0</v>
      </c>
      <c r="K126" s="528">
        <v>0</v>
      </c>
      <c r="L126" s="536">
        <v>0</v>
      </c>
      <c r="M126" s="528">
        <v>0</v>
      </c>
      <c r="N126" s="555">
        <v>3</v>
      </c>
      <c r="O126" s="540">
        <v>0</v>
      </c>
    </row>
    <row r="127" spans="1:15" ht="12.95" hidden="1" customHeight="1" outlineLevel="2" x14ac:dyDescent="0.15">
      <c r="A127" s="525" t="s">
        <v>199</v>
      </c>
      <c r="B127" s="536">
        <v>1</v>
      </c>
      <c r="C127" s="528">
        <v>0</v>
      </c>
      <c r="D127" s="536">
        <v>2</v>
      </c>
      <c r="E127" s="528">
        <v>0</v>
      </c>
      <c r="F127" s="536">
        <v>0</v>
      </c>
      <c r="G127" s="528">
        <v>0</v>
      </c>
      <c r="H127" s="536">
        <v>0</v>
      </c>
      <c r="I127" s="528">
        <v>0</v>
      </c>
      <c r="J127" s="536">
        <v>0</v>
      </c>
      <c r="K127" s="528">
        <v>0</v>
      </c>
      <c r="L127" s="536">
        <v>0</v>
      </c>
      <c r="M127" s="528">
        <v>0</v>
      </c>
      <c r="N127" s="555">
        <v>3</v>
      </c>
      <c r="O127" s="540">
        <v>0</v>
      </c>
    </row>
    <row r="128" spans="1:15" ht="12.95" hidden="1" customHeight="1" outlineLevel="2" x14ac:dyDescent="0.15">
      <c r="A128" s="525" t="s">
        <v>200</v>
      </c>
      <c r="B128" s="536">
        <v>2</v>
      </c>
      <c r="C128" s="528">
        <v>0</v>
      </c>
      <c r="D128" s="536">
        <v>0</v>
      </c>
      <c r="E128" s="528">
        <v>0</v>
      </c>
      <c r="F128" s="536">
        <v>0</v>
      </c>
      <c r="G128" s="528">
        <v>0</v>
      </c>
      <c r="H128" s="536">
        <v>0</v>
      </c>
      <c r="I128" s="528">
        <v>0</v>
      </c>
      <c r="J128" s="536">
        <v>0</v>
      </c>
      <c r="K128" s="528">
        <v>0</v>
      </c>
      <c r="L128" s="536">
        <v>0</v>
      </c>
      <c r="M128" s="528">
        <v>0</v>
      </c>
      <c r="N128" s="555">
        <v>2</v>
      </c>
      <c r="O128" s="540">
        <v>0</v>
      </c>
    </row>
    <row r="129" spans="1:15" ht="12.95" customHeight="1" outlineLevel="1" collapsed="1" x14ac:dyDescent="0.15">
      <c r="A129" s="526" t="s">
        <v>201</v>
      </c>
      <c r="B129" s="537">
        <v>6</v>
      </c>
      <c r="C129" s="529">
        <v>0</v>
      </c>
      <c r="D129" s="537">
        <v>3</v>
      </c>
      <c r="E129" s="529">
        <v>0</v>
      </c>
      <c r="F129" s="537">
        <v>0</v>
      </c>
      <c r="G129" s="529">
        <v>0</v>
      </c>
      <c r="H129" s="537">
        <v>0</v>
      </c>
      <c r="I129" s="529">
        <v>0</v>
      </c>
      <c r="J129" s="537">
        <v>0</v>
      </c>
      <c r="K129" s="529">
        <v>0</v>
      </c>
      <c r="L129" s="537">
        <v>0</v>
      </c>
      <c r="M129" s="529">
        <v>0</v>
      </c>
      <c r="N129" s="556">
        <v>9</v>
      </c>
      <c r="O129" s="533">
        <v>0</v>
      </c>
    </row>
    <row r="130" spans="1:15" ht="12.95" hidden="1" customHeight="1" outlineLevel="2" x14ac:dyDescent="0.15">
      <c r="A130" s="525" t="s">
        <v>202</v>
      </c>
      <c r="B130" s="536">
        <v>0</v>
      </c>
      <c r="C130" s="528">
        <v>0</v>
      </c>
      <c r="D130" s="536">
        <v>0</v>
      </c>
      <c r="E130" s="528">
        <v>0</v>
      </c>
      <c r="F130" s="536">
        <v>0</v>
      </c>
      <c r="G130" s="528">
        <v>0</v>
      </c>
      <c r="H130" s="536">
        <v>0</v>
      </c>
      <c r="I130" s="528">
        <v>0</v>
      </c>
      <c r="J130" s="536">
        <v>0</v>
      </c>
      <c r="K130" s="528">
        <v>0</v>
      </c>
      <c r="L130" s="536">
        <v>0</v>
      </c>
      <c r="M130" s="528">
        <v>0</v>
      </c>
      <c r="N130" s="555">
        <v>0</v>
      </c>
      <c r="O130" s="540">
        <v>0</v>
      </c>
    </row>
    <row r="131" spans="1:15" ht="12.95" hidden="1" customHeight="1" outlineLevel="2" x14ac:dyDescent="0.15">
      <c r="A131" s="525" t="s">
        <v>203</v>
      </c>
      <c r="B131" s="536">
        <v>1</v>
      </c>
      <c r="C131" s="528">
        <v>0</v>
      </c>
      <c r="D131" s="536">
        <v>0</v>
      </c>
      <c r="E131" s="528">
        <v>0</v>
      </c>
      <c r="F131" s="536">
        <v>0</v>
      </c>
      <c r="G131" s="528">
        <v>0</v>
      </c>
      <c r="H131" s="536">
        <v>0</v>
      </c>
      <c r="I131" s="528">
        <v>0</v>
      </c>
      <c r="J131" s="536">
        <v>0</v>
      </c>
      <c r="K131" s="528">
        <v>0</v>
      </c>
      <c r="L131" s="536">
        <v>0</v>
      </c>
      <c r="M131" s="528">
        <v>0</v>
      </c>
      <c r="N131" s="555">
        <v>1</v>
      </c>
      <c r="O131" s="540">
        <v>0</v>
      </c>
    </row>
    <row r="132" spans="1:15" ht="12.95" hidden="1" customHeight="1" outlineLevel="2" x14ac:dyDescent="0.15">
      <c r="A132" s="525" t="s">
        <v>204</v>
      </c>
      <c r="B132" s="536">
        <v>0</v>
      </c>
      <c r="C132" s="528">
        <v>0</v>
      </c>
      <c r="D132" s="536">
        <v>0</v>
      </c>
      <c r="E132" s="528">
        <v>0</v>
      </c>
      <c r="F132" s="536">
        <v>0</v>
      </c>
      <c r="G132" s="528">
        <v>0</v>
      </c>
      <c r="H132" s="536">
        <v>0</v>
      </c>
      <c r="I132" s="528">
        <v>0</v>
      </c>
      <c r="J132" s="536">
        <v>0</v>
      </c>
      <c r="K132" s="528">
        <v>0</v>
      </c>
      <c r="L132" s="536">
        <v>0</v>
      </c>
      <c r="M132" s="528">
        <v>0</v>
      </c>
      <c r="N132" s="555">
        <v>0</v>
      </c>
      <c r="O132" s="540">
        <v>0</v>
      </c>
    </row>
    <row r="133" spans="1:15" ht="12.95" customHeight="1" outlineLevel="1" collapsed="1" x14ac:dyDescent="0.15">
      <c r="A133" s="526" t="s">
        <v>205</v>
      </c>
      <c r="B133" s="537">
        <v>1</v>
      </c>
      <c r="C133" s="529">
        <v>0</v>
      </c>
      <c r="D133" s="537">
        <v>0</v>
      </c>
      <c r="E133" s="529">
        <v>0</v>
      </c>
      <c r="F133" s="537">
        <v>0</v>
      </c>
      <c r="G133" s="529">
        <v>0</v>
      </c>
      <c r="H133" s="537">
        <v>0</v>
      </c>
      <c r="I133" s="529">
        <v>0</v>
      </c>
      <c r="J133" s="537">
        <v>0</v>
      </c>
      <c r="K133" s="529">
        <v>0</v>
      </c>
      <c r="L133" s="537">
        <v>0</v>
      </c>
      <c r="M133" s="529">
        <v>0</v>
      </c>
      <c r="N133" s="556">
        <v>1</v>
      </c>
      <c r="O133" s="533">
        <v>0</v>
      </c>
    </row>
    <row r="134" spans="1:15" ht="12.95" customHeight="1" x14ac:dyDescent="0.15">
      <c r="A134" s="527" t="s">
        <v>206</v>
      </c>
      <c r="B134" s="538">
        <v>11</v>
      </c>
      <c r="C134" s="530">
        <v>0</v>
      </c>
      <c r="D134" s="538">
        <v>5</v>
      </c>
      <c r="E134" s="530">
        <v>0</v>
      </c>
      <c r="F134" s="538">
        <v>0</v>
      </c>
      <c r="G134" s="530">
        <v>0</v>
      </c>
      <c r="H134" s="538">
        <v>0</v>
      </c>
      <c r="I134" s="530">
        <v>0</v>
      </c>
      <c r="J134" s="538">
        <v>0</v>
      </c>
      <c r="K134" s="530">
        <v>0</v>
      </c>
      <c r="L134" s="538">
        <v>0</v>
      </c>
      <c r="M134" s="530">
        <v>0</v>
      </c>
      <c r="N134" s="557">
        <v>16</v>
      </c>
      <c r="O134" s="534">
        <v>0</v>
      </c>
    </row>
    <row r="135" spans="1:15" ht="12.95" hidden="1" customHeight="1" outlineLevel="2" x14ac:dyDescent="0.15">
      <c r="A135" s="525" t="s">
        <v>207</v>
      </c>
      <c r="B135" s="536">
        <v>0</v>
      </c>
      <c r="C135" s="528">
        <v>0</v>
      </c>
      <c r="D135" s="536">
        <v>0</v>
      </c>
      <c r="E135" s="528">
        <v>0</v>
      </c>
      <c r="F135" s="536">
        <v>0</v>
      </c>
      <c r="G135" s="528">
        <v>0</v>
      </c>
      <c r="H135" s="536">
        <v>0</v>
      </c>
      <c r="I135" s="528">
        <v>0</v>
      </c>
      <c r="J135" s="536">
        <v>0</v>
      </c>
      <c r="K135" s="528">
        <v>0</v>
      </c>
      <c r="L135" s="536">
        <v>0</v>
      </c>
      <c r="M135" s="528">
        <v>0</v>
      </c>
      <c r="N135" s="555">
        <v>0</v>
      </c>
      <c r="O135" s="540">
        <v>0</v>
      </c>
    </row>
    <row r="136" spans="1:15" ht="12.95" hidden="1" customHeight="1" outlineLevel="2" x14ac:dyDescent="0.15">
      <c r="A136" s="525" t="s">
        <v>208</v>
      </c>
      <c r="B136" s="536">
        <v>0</v>
      </c>
      <c r="C136" s="528">
        <v>0</v>
      </c>
      <c r="D136" s="536">
        <v>0</v>
      </c>
      <c r="E136" s="528">
        <v>0</v>
      </c>
      <c r="F136" s="536">
        <v>0</v>
      </c>
      <c r="G136" s="528">
        <v>0</v>
      </c>
      <c r="H136" s="536">
        <v>0</v>
      </c>
      <c r="I136" s="528">
        <v>0</v>
      </c>
      <c r="J136" s="536">
        <v>0</v>
      </c>
      <c r="K136" s="528">
        <v>0</v>
      </c>
      <c r="L136" s="536">
        <v>0</v>
      </c>
      <c r="M136" s="528">
        <v>0</v>
      </c>
      <c r="N136" s="555">
        <v>0</v>
      </c>
      <c r="O136" s="540">
        <v>0</v>
      </c>
    </row>
    <row r="137" spans="1:15" ht="12.95" hidden="1" customHeight="1" outlineLevel="2" x14ac:dyDescent="0.15">
      <c r="A137" s="525" t="s">
        <v>209</v>
      </c>
      <c r="B137" s="536">
        <v>0</v>
      </c>
      <c r="C137" s="528">
        <v>0</v>
      </c>
      <c r="D137" s="536">
        <v>0</v>
      </c>
      <c r="E137" s="528">
        <v>0</v>
      </c>
      <c r="F137" s="536">
        <v>0</v>
      </c>
      <c r="G137" s="528">
        <v>0</v>
      </c>
      <c r="H137" s="536">
        <v>0</v>
      </c>
      <c r="I137" s="528">
        <v>0</v>
      </c>
      <c r="J137" s="536">
        <v>0</v>
      </c>
      <c r="K137" s="528">
        <v>0</v>
      </c>
      <c r="L137" s="536">
        <v>0</v>
      </c>
      <c r="M137" s="528">
        <v>0</v>
      </c>
      <c r="N137" s="555">
        <v>0</v>
      </c>
      <c r="O137" s="540">
        <v>0</v>
      </c>
    </row>
    <row r="138" spans="1:15" ht="12.95" customHeight="1" outlineLevel="1" collapsed="1" x14ac:dyDescent="0.15">
      <c r="A138" s="526" t="s">
        <v>210</v>
      </c>
      <c r="B138" s="537">
        <v>0</v>
      </c>
      <c r="C138" s="529">
        <v>0</v>
      </c>
      <c r="D138" s="537">
        <v>0</v>
      </c>
      <c r="E138" s="529">
        <v>0</v>
      </c>
      <c r="F138" s="537">
        <v>0</v>
      </c>
      <c r="G138" s="529">
        <v>0</v>
      </c>
      <c r="H138" s="537">
        <v>0</v>
      </c>
      <c r="I138" s="529">
        <v>0</v>
      </c>
      <c r="J138" s="537">
        <v>0</v>
      </c>
      <c r="K138" s="529">
        <v>0</v>
      </c>
      <c r="L138" s="537">
        <v>0</v>
      </c>
      <c r="M138" s="529">
        <v>0</v>
      </c>
      <c r="N138" s="556">
        <v>0</v>
      </c>
      <c r="O138" s="533">
        <v>0</v>
      </c>
    </row>
    <row r="139" spans="1:15" ht="12.95" hidden="1" customHeight="1" outlineLevel="2" x14ac:dyDescent="0.15">
      <c r="A139" s="525" t="s">
        <v>211</v>
      </c>
      <c r="B139" s="536">
        <v>0</v>
      </c>
      <c r="C139" s="528">
        <v>0</v>
      </c>
      <c r="D139" s="536">
        <v>0</v>
      </c>
      <c r="E139" s="528">
        <v>0</v>
      </c>
      <c r="F139" s="536">
        <v>0</v>
      </c>
      <c r="G139" s="528">
        <v>0</v>
      </c>
      <c r="H139" s="536">
        <v>0</v>
      </c>
      <c r="I139" s="528">
        <v>0</v>
      </c>
      <c r="J139" s="536">
        <v>0</v>
      </c>
      <c r="K139" s="528">
        <v>0</v>
      </c>
      <c r="L139" s="536">
        <v>0</v>
      </c>
      <c r="M139" s="528">
        <v>0</v>
      </c>
      <c r="N139" s="555">
        <v>0</v>
      </c>
      <c r="O139" s="540">
        <v>0</v>
      </c>
    </row>
    <row r="140" spans="1:15" ht="12.95" hidden="1" customHeight="1" outlineLevel="2" x14ac:dyDescent="0.15">
      <c r="A140" s="525" t="s">
        <v>212</v>
      </c>
      <c r="B140" s="536">
        <v>0</v>
      </c>
      <c r="C140" s="528">
        <v>0</v>
      </c>
      <c r="D140" s="536">
        <v>0</v>
      </c>
      <c r="E140" s="528">
        <v>0</v>
      </c>
      <c r="F140" s="536">
        <v>0</v>
      </c>
      <c r="G140" s="528">
        <v>0</v>
      </c>
      <c r="H140" s="536">
        <v>0</v>
      </c>
      <c r="I140" s="528">
        <v>0</v>
      </c>
      <c r="J140" s="536">
        <v>0</v>
      </c>
      <c r="K140" s="528">
        <v>0</v>
      </c>
      <c r="L140" s="536">
        <v>0</v>
      </c>
      <c r="M140" s="528">
        <v>0</v>
      </c>
      <c r="N140" s="555">
        <v>0</v>
      </c>
      <c r="O140" s="540">
        <v>0</v>
      </c>
    </row>
    <row r="141" spans="1:15" ht="12.95" hidden="1" customHeight="1" outlineLevel="2" x14ac:dyDescent="0.15">
      <c r="A141" s="525" t="s">
        <v>213</v>
      </c>
      <c r="B141" s="536">
        <v>0</v>
      </c>
      <c r="C141" s="528">
        <v>0</v>
      </c>
      <c r="D141" s="536">
        <v>0</v>
      </c>
      <c r="E141" s="528">
        <v>0</v>
      </c>
      <c r="F141" s="536">
        <v>0</v>
      </c>
      <c r="G141" s="528">
        <v>0</v>
      </c>
      <c r="H141" s="536">
        <v>0</v>
      </c>
      <c r="I141" s="528">
        <v>0</v>
      </c>
      <c r="J141" s="536">
        <v>0</v>
      </c>
      <c r="K141" s="528">
        <v>0</v>
      </c>
      <c r="L141" s="536">
        <v>0</v>
      </c>
      <c r="M141" s="528">
        <v>0</v>
      </c>
      <c r="N141" s="555">
        <v>0</v>
      </c>
      <c r="O141" s="540">
        <v>0</v>
      </c>
    </row>
    <row r="142" spans="1:15" ht="12.95" customHeight="1" outlineLevel="1" collapsed="1" x14ac:dyDescent="0.15">
      <c r="A142" s="526" t="s">
        <v>214</v>
      </c>
      <c r="B142" s="537">
        <v>0</v>
      </c>
      <c r="C142" s="529">
        <v>0</v>
      </c>
      <c r="D142" s="537">
        <v>0</v>
      </c>
      <c r="E142" s="529">
        <v>0</v>
      </c>
      <c r="F142" s="537">
        <v>0</v>
      </c>
      <c r="G142" s="529">
        <v>0</v>
      </c>
      <c r="H142" s="537">
        <v>0</v>
      </c>
      <c r="I142" s="529">
        <v>0</v>
      </c>
      <c r="J142" s="537">
        <v>0</v>
      </c>
      <c r="K142" s="529">
        <v>0</v>
      </c>
      <c r="L142" s="537">
        <v>0</v>
      </c>
      <c r="M142" s="529">
        <v>0</v>
      </c>
      <c r="N142" s="556">
        <v>0</v>
      </c>
      <c r="O142" s="533">
        <v>0</v>
      </c>
    </row>
    <row r="143" spans="1:15" ht="12.95" hidden="1" customHeight="1" outlineLevel="2" x14ac:dyDescent="0.15">
      <c r="A143" s="525" t="s">
        <v>215</v>
      </c>
      <c r="B143" s="536">
        <v>4</v>
      </c>
      <c r="C143" s="528">
        <v>1</v>
      </c>
      <c r="D143" s="536">
        <v>15</v>
      </c>
      <c r="E143" s="528">
        <v>0</v>
      </c>
      <c r="F143" s="536">
        <v>7</v>
      </c>
      <c r="G143" s="528">
        <v>0</v>
      </c>
      <c r="H143" s="536">
        <v>3</v>
      </c>
      <c r="I143" s="528">
        <v>0</v>
      </c>
      <c r="J143" s="536">
        <v>9</v>
      </c>
      <c r="K143" s="528">
        <v>0</v>
      </c>
      <c r="L143" s="536">
        <v>0</v>
      </c>
      <c r="M143" s="528">
        <v>0</v>
      </c>
      <c r="N143" s="555">
        <v>38</v>
      </c>
      <c r="O143" s="540">
        <v>1</v>
      </c>
    </row>
    <row r="144" spans="1:15" ht="12.95" hidden="1" customHeight="1" outlineLevel="2" x14ac:dyDescent="0.15">
      <c r="A144" s="525" t="s">
        <v>216</v>
      </c>
      <c r="B144" s="536">
        <v>0</v>
      </c>
      <c r="C144" s="528">
        <v>0</v>
      </c>
      <c r="D144" s="536">
        <v>0</v>
      </c>
      <c r="E144" s="528">
        <v>0</v>
      </c>
      <c r="F144" s="536">
        <v>0</v>
      </c>
      <c r="G144" s="528">
        <v>0</v>
      </c>
      <c r="H144" s="536">
        <v>0</v>
      </c>
      <c r="I144" s="528">
        <v>0</v>
      </c>
      <c r="J144" s="536">
        <v>0</v>
      </c>
      <c r="K144" s="528">
        <v>0</v>
      </c>
      <c r="L144" s="536">
        <v>0</v>
      </c>
      <c r="M144" s="528">
        <v>0</v>
      </c>
      <c r="N144" s="555">
        <v>0</v>
      </c>
      <c r="O144" s="540">
        <v>0</v>
      </c>
    </row>
    <row r="145" spans="1:15" ht="12.95" hidden="1" customHeight="1" outlineLevel="2" x14ac:dyDescent="0.15">
      <c r="A145" s="525" t="s">
        <v>217</v>
      </c>
      <c r="B145" s="536">
        <v>0</v>
      </c>
      <c r="C145" s="528">
        <v>0</v>
      </c>
      <c r="D145" s="536">
        <v>0</v>
      </c>
      <c r="E145" s="528">
        <v>0</v>
      </c>
      <c r="F145" s="536">
        <v>0</v>
      </c>
      <c r="G145" s="528">
        <v>0</v>
      </c>
      <c r="H145" s="536">
        <v>0</v>
      </c>
      <c r="I145" s="528">
        <v>0</v>
      </c>
      <c r="J145" s="536">
        <v>0</v>
      </c>
      <c r="K145" s="528">
        <v>0</v>
      </c>
      <c r="L145" s="536">
        <v>0</v>
      </c>
      <c r="M145" s="528">
        <v>0</v>
      </c>
      <c r="N145" s="555">
        <v>0</v>
      </c>
      <c r="O145" s="540">
        <v>0</v>
      </c>
    </row>
    <row r="146" spans="1:15" ht="12.95" hidden="1" customHeight="1" outlineLevel="2" x14ac:dyDescent="0.15">
      <c r="A146" s="525" t="s">
        <v>218</v>
      </c>
      <c r="B146" s="536">
        <v>0</v>
      </c>
      <c r="C146" s="528">
        <v>0</v>
      </c>
      <c r="D146" s="536">
        <v>1</v>
      </c>
      <c r="E146" s="528">
        <v>0</v>
      </c>
      <c r="F146" s="536">
        <v>0</v>
      </c>
      <c r="G146" s="528">
        <v>0</v>
      </c>
      <c r="H146" s="536">
        <v>0</v>
      </c>
      <c r="I146" s="528">
        <v>0</v>
      </c>
      <c r="J146" s="536">
        <v>0</v>
      </c>
      <c r="K146" s="528">
        <v>0</v>
      </c>
      <c r="L146" s="536">
        <v>0</v>
      </c>
      <c r="M146" s="528">
        <v>0</v>
      </c>
      <c r="N146" s="555">
        <v>1</v>
      </c>
      <c r="O146" s="540">
        <v>0</v>
      </c>
    </row>
    <row r="147" spans="1:15" ht="12.95" customHeight="1" outlineLevel="1" collapsed="1" x14ac:dyDescent="0.15">
      <c r="A147" s="526" t="s">
        <v>219</v>
      </c>
      <c r="B147" s="537">
        <v>4</v>
      </c>
      <c r="C147" s="529">
        <v>1</v>
      </c>
      <c r="D147" s="537">
        <v>16</v>
      </c>
      <c r="E147" s="529">
        <v>0</v>
      </c>
      <c r="F147" s="537">
        <v>7</v>
      </c>
      <c r="G147" s="529">
        <v>0</v>
      </c>
      <c r="H147" s="537">
        <v>3</v>
      </c>
      <c r="I147" s="529">
        <v>0</v>
      </c>
      <c r="J147" s="537">
        <v>9</v>
      </c>
      <c r="K147" s="529">
        <v>0</v>
      </c>
      <c r="L147" s="537">
        <v>0</v>
      </c>
      <c r="M147" s="529">
        <v>0</v>
      </c>
      <c r="N147" s="556">
        <v>39</v>
      </c>
      <c r="O147" s="533">
        <v>1</v>
      </c>
    </row>
    <row r="148" spans="1:15" ht="12.95" hidden="1" customHeight="1" outlineLevel="2" x14ac:dyDescent="0.15">
      <c r="A148" s="525" t="s">
        <v>220</v>
      </c>
      <c r="B148" s="536">
        <v>0</v>
      </c>
      <c r="C148" s="528">
        <v>0</v>
      </c>
      <c r="D148" s="536">
        <v>0</v>
      </c>
      <c r="E148" s="528">
        <v>0</v>
      </c>
      <c r="F148" s="536">
        <v>0</v>
      </c>
      <c r="G148" s="528">
        <v>0</v>
      </c>
      <c r="H148" s="536">
        <v>0</v>
      </c>
      <c r="I148" s="528">
        <v>0</v>
      </c>
      <c r="J148" s="536">
        <v>0</v>
      </c>
      <c r="K148" s="528">
        <v>0</v>
      </c>
      <c r="L148" s="536">
        <v>0</v>
      </c>
      <c r="M148" s="528">
        <v>0</v>
      </c>
      <c r="N148" s="555">
        <v>0</v>
      </c>
      <c r="O148" s="540">
        <v>0</v>
      </c>
    </row>
    <row r="149" spans="1:15" ht="12.95" customHeight="1" outlineLevel="1" collapsed="1" x14ac:dyDescent="0.15">
      <c r="A149" s="526" t="s">
        <v>221</v>
      </c>
      <c r="B149" s="537">
        <v>0</v>
      </c>
      <c r="C149" s="529">
        <v>0</v>
      </c>
      <c r="D149" s="537">
        <v>0</v>
      </c>
      <c r="E149" s="529">
        <v>0</v>
      </c>
      <c r="F149" s="537">
        <v>0</v>
      </c>
      <c r="G149" s="529">
        <v>0</v>
      </c>
      <c r="H149" s="537">
        <v>0</v>
      </c>
      <c r="I149" s="529">
        <v>0</v>
      </c>
      <c r="J149" s="537">
        <v>0</v>
      </c>
      <c r="K149" s="529">
        <v>0</v>
      </c>
      <c r="L149" s="537">
        <v>0</v>
      </c>
      <c r="M149" s="529">
        <v>0</v>
      </c>
      <c r="N149" s="556">
        <v>0</v>
      </c>
      <c r="O149" s="533">
        <v>0</v>
      </c>
    </row>
    <row r="150" spans="1:15" ht="12.95" customHeight="1" x14ac:dyDescent="0.15">
      <c r="A150" s="527" t="s">
        <v>222</v>
      </c>
      <c r="B150" s="538">
        <v>4</v>
      </c>
      <c r="C150" s="530">
        <v>1</v>
      </c>
      <c r="D150" s="538">
        <v>16</v>
      </c>
      <c r="E150" s="530">
        <v>0</v>
      </c>
      <c r="F150" s="538">
        <v>7</v>
      </c>
      <c r="G150" s="530">
        <v>0</v>
      </c>
      <c r="H150" s="538">
        <v>3</v>
      </c>
      <c r="I150" s="530">
        <v>0</v>
      </c>
      <c r="J150" s="538">
        <v>9</v>
      </c>
      <c r="K150" s="530">
        <v>0</v>
      </c>
      <c r="L150" s="538">
        <v>0</v>
      </c>
      <c r="M150" s="530">
        <v>0</v>
      </c>
      <c r="N150" s="557">
        <v>39</v>
      </c>
      <c r="O150" s="534">
        <v>1</v>
      </c>
    </row>
    <row r="151" spans="1:15" ht="12.95" hidden="1" customHeight="1" outlineLevel="2" x14ac:dyDescent="0.15">
      <c r="A151" s="525" t="s">
        <v>223</v>
      </c>
      <c r="B151" s="536">
        <v>0</v>
      </c>
      <c r="C151" s="528">
        <v>0</v>
      </c>
      <c r="D151" s="536">
        <v>0</v>
      </c>
      <c r="E151" s="528">
        <v>0</v>
      </c>
      <c r="F151" s="536">
        <v>1</v>
      </c>
      <c r="G151" s="528">
        <v>0</v>
      </c>
      <c r="H151" s="536">
        <v>2</v>
      </c>
      <c r="I151" s="528">
        <v>0</v>
      </c>
      <c r="J151" s="536">
        <v>0</v>
      </c>
      <c r="K151" s="528">
        <v>0</v>
      </c>
      <c r="L151" s="536">
        <v>0</v>
      </c>
      <c r="M151" s="528">
        <v>0</v>
      </c>
      <c r="N151" s="555">
        <v>3</v>
      </c>
      <c r="O151" s="540">
        <v>0</v>
      </c>
    </row>
    <row r="152" spans="1:15" ht="12.95" customHeight="1" outlineLevel="1" collapsed="1" x14ac:dyDescent="0.15">
      <c r="A152" s="526" t="s">
        <v>224</v>
      </c>
      <c r="B152" s="537">
        <v>0</v>
      </c>
      <c r="C152" s="529">
        <v>0</v>
      </c>
      <c r="D152" s="537">
        <v>0</v>
      </c>
      <c r="E152" s="529">
        <v>0</v>
      </c>
      <c r="F152" s="537">
        <v>1</v>
      </c>
      <c r="G152" s="529">
        <v>0</v>
      </c>
      <c r="H152" s="537">
        <v>2</v>
      </c>
      <c r="I152" s="529">
        <v>0</v>
      </c>
      <c r="J152" s="537">
        <v>0</v>
      </c>
      <c r="K152" s="529">
        <v>0</v>
      </c>
      <c r="L152" s="537">
        <v>0</v>
      </c>
      <c r="M152" s="529">
        <v>0</v>
      </c>
      <c r="N152" s="556">
        <v>3</v>
      </c>
      <c r="O152" s="533">
        <v>0</v>
      </c>
    </row>
    <row r="153" spans="1:15" ht="12.95" hidden="1" customHeight="1" outlineLevel="2" x14ac:dyDescent="0.15">
      <c r="A153" s="525" t="s">
        <v>225</v>
      </c>
      <c r="B153" s="536">
        <v>0</v>
      </c>
      <c r="C153" s="528">
        <v>0</v>
      </c>
      <c r="D153" s="536">
        <v>0</v>
      </c>
      <c r="E153" s="528">
        <v>0</v>
      </c>
      <c r="F153" s="536">
        <v>0</v>
      </c>
      <c r="G153" s="528">
        <v>0</v>
      </c>
      <c r="H153" s="536">
        <v>0</v>
      </c>
      <c r="I153" s="528">
        <v>0</v>
      </c>
      <c r="J153" s="536">
        <v>0</v>
      </c>
      <c r="K153" s="528">
        <v>0</v>
      </c>
      <c r="L153" s="536">
        <v>0</v>
      </c>
      <c r="M153" s="528">
        <v>0</v>
      </c>
      <c r="N153" s="555">
        <v>0</v>
      </c>
      <c r="O153" s="540">
        <v>0</v>
      </c>
    </row>
    <row r="154" spans="1:15" ht="12.95" hidden="1" customHeight="1" outlineLevel="2" x14ac:dyDescent="0.15">
      <c r="A154" s="525" t="s">
        <v>226</v>
      </c>
      <c r="B154" s="536">
        <v>0</v>
      </c>
      <c r="C154" s="528">
        <v>0</v>
      </c>
      <c r="D154" s="536">
        <v>0</v>
      </c>
      <c r="E154" s="528">
        <v>0</v>
      </c>
      <c r="F154" s="536">
        <v>0</v>
      </c>
      <c r="G154" s="528">
        <v>0</v>
      </c>
      <c r="H154" s="536">
        <v>0</v>
      </c>
      <c r="I154" s="528">
        <v>0</v>
      </c>
      <c r="J154" s="536">
        <v>0</v>
      </c>
      <c r="K154" s="528">
        <v>0</v>
      </c>
      <c r="L154" s="536">
        <v>0</v>
      </c>
      <c r="M154" s="528">
        <v>0</v>
      </c>
      <c r="N154" s="555">
        <v>0</v>
      </c>
      <c r="O154" s="540">
        <v>0</v>
      </c>
    </row>
    <row r="155" spans="1:15" ht="12.95" hidden="1" customHeight="1" outlineLevel="2" x14ac:dyDescent="0.15">
      <c r="A155" s="525" t="s">
        <v>227</v>
      </c>
      <c r="B155" s="536">
        <v>0</v>
      </c>
      <c r="C155" s="528">
        <v>0</v>
      </c>
      <c r="D155" s="536">
        <v>0</v>
      </c>
      <c r="E155" s="528">
        <v>0</v>
      </c>
      <c r="F155" s="536">
        <v>0</v>
      </c>
      <c r="G155" s="528">
        <v>0</v>
      </c>
      <c r="H155" s="536">
        <v>0</v>
      </c>
      <c r="I155" s="528">
        <v>0</v>
      </c>
      <c r="J155" s="536">
        <v>0</v>
      </c>
      <c r="K155" s="528">
        <v>0</v>
      </c>
      <c r="L155" s="536">
        <v>0</v>
      </c>
      <c r="M155" s="528">
        <v>0</v>
      </c>
      <c r="N155" s="555">
        <v>0</v>
      </c>
      <c r="O155" s="540">
        <v>0</v>
      </c>
    </row>
    <row r="156" spans="1:15" ht="12.95" customHeight="1" outlineLevel="1" collapsed="1" x14ac:dyDescent="0.15">
      <c r="A156" s="526" t="s">
        <v>228</v>
      </c>
      <c r="B156" s="537">
        <v>0</v>
      </c>
      <c r="C156" s="529">
        <v>0</v>
      </c>
      <c r="D156" s="537">
        <v>0</v>
      </c>
      <c r="E156" s="529">
        <v>0</v>
      </c>
      <c r="F156" s="537">
        <v>0</v>
      </c>
      <c r="G156" s="529">
        <v>0</v>
      </c>
      <c r="H156" s="537">
        <v>0</v>
      </c>
      <c r="I156" s="529">
        <v>0</v>
      </c>
      <c r="J156" s="537">
        <v>0</v>
      </c>
      <c r="K156" s="529">
        <v>0</v>
      </c>
      <c r="L156" s="537">
        <v>0</v>
      </c>
      <c r="M156" s="529">
        <v>0</v>
      </c>
      <c r="N156" s="556">
        <v>0</v>
      </c>
      <c r="O156" s="533">
        <v>0</v>
      </c>
    </row>
    <row r="157" spans="1:15" ht="12.95" customHeight="1" x14ac:dyDescent="0.15">
      <c r="A157" s="527" t="s">
        <v>229</v>
      </c>
      <c r="B157" s="538">
        <v>0</v>
      </c>
      <c r="C157" s="530">
        <v>0</v>
      </c>
      <c r="D157" s="538">
        <v>0</v>
      </c>
      <c r="E157" s="530">
        <v>0</v>
      </c>
      <c r="F157" s="538">
        <v>1</v>
      </c>
      <c r="G157" s="530">
        <v>0</v>
      </c>
      <c r="H157" s="538">
        <v>2</v>
      </c>
      <c r="I157" s="530">
        <v>0</v>
      </c>
      <c r="J157" s="538">
        <v>0</v>
      </c>
      <c r="K157" s="530">
        <v>0</v>
      </c>
      <c r="L157" s="538">
        <v>0</v>
      </c>
      <c r="M157" s="530">
        <v>0</v>
      </c>
      <c r="N157" s="557">
        <v>3</v>
      </c>
      <c r="O157" s="534">
        <v>0</v>
      </c>
    </row>
    <row r="158" spans="1:15" ht="12.95" hidden="1" customHeight="1" outlineLevel="2" x14ac:dyDescent="0.15">
      <c r="A158" s="525" t="s">
        <v>230</v>
      </c>
      <c r="B158" s="536">
        <v>4</v>
      </c>
      <c r="C158" s="528">
        <v>0</v>
      </c>
      <c r="D158" s="536">
        <v>0</v>
      </c>
      <c r="E158" s="528">
        <v>0</v>
      </c>
      <c r="F158" s="536">
        <v>0</v>
      </c>
      <c r="G158" s="528">
        <v>0</v>
      </c>
      <c r="H158" s="536">
        <v>0</v>
      </c>
      <c r="I158" s="528">
        <v>0</v>
      </c>
      <c r="J158" s="536">
        <v>0</v>
      </c>
      <c r="K158" s="528">
        <v>0</v>
      </c>
      <c r="L158" s="536">
        <v>0</v>
      </c>
      <c r="M158" s="528">
        <v>0</v>
      </c>
      <c r="N158" s="555">
        <v>4</v>
      </c>
      <c r="O158" s="540">
        <v>0</v>
      </c>
    </row>
    <row r="159" spans="1:15" ht="12.95" customHeight="1" outlineLevel="1" collapsed="1" x14ac:dyDescent="0.15">
      <c r="A159" s="526" t="s">
        <v>231</v>
      </c>
      <c r="B159" s="537">
        <v>4</v>
      </c>
      <c r="C159" s="529">
        <v>0</v>
      </c>
      <c r="D159" s="537">
        <v>0</v>
      </c>
      <c r="E159" s="529">
        <v>0</v>
      </c>
      <c r="F159" s="537">
        <v>0</v>
      </c>
      <c r="G159" s="529">
        <v>0</v>
      </c>
      <c r="H159" s="537">
        <v>0</v>
      </c>
      <c r="I159" s="529">
        <v>0</v>
      </c>
      <c r="J159" s="537">
        <v>0</v>
      </c>
      <c r="K159" s="529">
        <v>0</v>
      </c>
      <c r="L159" s="537">
        <v>0</v>
      </c>
      <c r="M159" s="529">
        <v>0</v>
      </c>
      <c r="N159" s="556">
        <v>4</v>
      </c>
      <c r="O159" s="533">
        <v>0</v>
      </c>
    </row>
    <row r="160" spans="1:15" ht="12.95" hidden="1" customHeight="1" outlineLevel="2" x14ac:dyDescent="0.15">
      <c r="A160" s="525" t="s">
        <v>232</v>
      </c>
      <c r="B160" s="536">
        <v>0</v>
      </c>
      <c r="C160" s="528">
        <v>0</v>
      </c>
      <c r="D160" s="536">
        <v>0</v>
      </c>
      <c r="E160" s="528">
        <v>0</v>
      </c>
      <c r="F160" s="536">
        <v>0</v>
      </c>
      <c r="G160" s="528">
        <v>0</v>
      </c>
      <c r="H160" s="536">
        <v>0</v>
      </c>
      <c r="I160" s="528">
        <v>0</v>
      </c>
      <c r="J160" s="536">
        <v>0</v>
      </c>
      <c r="K160" s="528">
        <v>0</v>
      </c>
      <c r="L160" s="536">
        <v>0</v>
      </c>
      <c r="M160" s="528">
        <v>0</v>
      </c>
      <c r="N160" s="555">
        <v>0</v>
      </c>
      <c r="O160" s="540">
        <v>0</v>
      </c>
    </row>
    <row r="161" spans="1:15" ht="12.95" hidden="1" customHeight="1" outlineLevel="2" x14ac:dyDescent="0.15">
      <c r="A161" s="525" t="s">
        <v>233</v>
      </c>
      <c r="B161" s="536">
        <v>0</v>
      </c>
      <c r="C161" s="528">
        <v>0</v>
      </c>
      <c r="D161" s="536">
        <v>0</v>
      </c>
      <c r="E161" s="528">
        <v>0</v>
      </c>
      <c r="F161" s="536">
        <v>0</v>
      </c>
      <c r="G161" s="528">
        <v>0</v>
      </c>
      <c r="H161" s="536">
        <v>0</v>
      </c>
      <c r="I161" s="528">
        <v>0</v>
      </c>
      <c r="J161" s="536">
        <v>0</v>
      </c>
      <c r="K161" s="528">
        <v>0</v>
      </c>
      <c r="L161" s="536">
        <v>0</v>
      </c>
      <c r="M161" s="528">
        <v>0</v>
      </c>
      <c r="N161" s="555">
        <v>0</v>
      </c>
      <c r="O161" s="540">
        <v>0</v>
      </c>
    </row>
    <row r="162" spans="1:15" ht="12.95" customHeight="1" outlineLevel="1" collapsed="1" x14ac:dyDescent="0.15">
      <c r="A162" s="526" t="s">
        <v>234</v>
      </c>
      <c r="B162" s="537">
        <v>0</v>
      </c>
      <c r="C162" s="529">
        <v>0</v>
      </c>
      <c r="D162" s="537">
        <v>0</v>
      </c>
      <c r="E162" s="529">
        <v>0</v>
      </c>
      <c r="F162" s="537">
        <v>0</v>
      </c>
      <c r="G162" s="529">
        <v>0</v>
      </c>
      <c r="H162" s="537">
        <v>0</v>
      </c>
      <c r="I162" s="529">
        <v>0</v>
      </c>
      <c r="J162" s="537">
        <v>0</v>
      </c>
      <c r="K162" s="529">
        <v>0</v>
      </c>
      <c r="L162" s="537">
        <v>0</v>
      </c>
      <c r="M162" s="529">
        <v>0</v>
      </c>
      <c r="N162" s="556">
        <v>0</v>
      </c>
      <c r="O162" s="533">
        <v>0</v>
      </c>
    </row>
    <row r="163" spans="1:15" ht="12.95" customHeight="1" x14ac:dyDescent="0.15">
      <c r="A163" s="527" t="s">
        <v>235</v>
      </c>
      <c r="B163" s="538">
        <v>4</v>
      </c>
      <c r="C163" s="530">
        <v>0</v>
      </c>
      <c r="D163" s="538">
        <v>0</v>
      </c>
      <c r="E163" s="530">
        <v>0</v>
      </c>
      <c r="F163" s="538">
        <v>0</v>
      </c>
      <c r="G163" s="530">
        <v>0</v>
      </c>
      <c r="H163" s="538">
        <v>0</v>
      </c>
      <c r="I163" s="530">
        <v>0</v>
      </c>
      <c r="J163" s="538">
        <v>0</v>
      </c>
      <c r="K163" s="530">
        <v>0</v>
      </c>
      <c r="L163" s="538">
        <v>0</v>
      </c>
      <c r="M163" s="530">
        <v>0</v>
      </c>
      <c r="N163" s="557">
        <v>4</v>
      </c>
      <c r="O163" s="534">
        <v>0</v>
      </c>
    </row>
    <row r="164" spans="1:15" ht="12.95" hidden="1" customHeight="1" outlineLevel="2" x14ac:dyDescent="0.15">
      <c r="A164" s="525" t="s">
        <v>236</v>
      </c>
      <c r="B164" s="536">
        <v>0</v>
      </c>
      <c r="C164" s="528">
        <v>0</v>
      </c>
      <c r="D164" s="536">
        <v>0</v>
      </c>
      <c r="E164" s="528">
        <v>0</v>
      </c>
      <c r="F164" s="536">
        <v>0</v>
      </c>
      <c r="G164" s="528">
        <v>0</v>
      </c>
      <c r="H164" s="536">
        <v>0</v>
      </c>
      <c r="I164" s="528">
        <v>0</v>
      </c>
      <c r="J164" s="536">
        <v>0</v>
      </c>
      <c r="K164" s="528">
        <v>0</v>
      </c>
      <c r="L164" s="536">
        <v>0</v>
      </c>
      <c r="M164" s="528">
        <v>0</v>
      </c>
      <c r="N164" s="555">
        <v>0</v>
      </c>
      <c r="O164" s="540">
        <v>0</v>
      </c>
    </row>
    <row r="165" spans="1:15" ht="12.95" customHeight="1" outlineLevel="1" collapsed="1" x14ac:dyDescent="0.15">
      <c r="A165" s="526" t="s">
        <v>237</v>
      </c>
      <c r="B165" s="537">
        <v>0</v>
      </c>
      <c r="C165" s="529">
        <v>0</v>
      </c>
      <c r="D165" s="537">
        <v>0</v>
      </c>
      <c r="E165" s="529">
        <v>0</v>
      </c>
      <c r="F165" s="537">
        <v>0</v>
      </c>
      <c r="G165" s="529">
        <v>0</v>
      </c>
      <c r="H165" s="537">
        <v>0</v>
      </c>
      <c r="I165" s="529">
        <v>0</v>
      </c>
      <c r="J165" s="537">
        <v>0</v>
      </c>
      <c r="K165" s="529">
        <v>0</v>
      </c>
      <c r="L165" s="537">
        <v>0</v>
      </c>
      <c r="M165" s="529">
        <v>0</v>
      </c>
      <c r="N165" s="556">
        <v>0</v>
      </c>
      <c r="O165" s="533">
        <v>0</v>
      </c>
    </row>
    <row r="166" spans="1:15" ht="12.95" hidden="1" customHeight="1" outlineLevel="2" x14ac:dyDescent="0.15">
      <c r="A166" s="525" t="s">
        <v>238</v>
      </c>
      <c r="B166" s="536">
        <v>0</v>
      </c>
      <c r="C166" s="528">
        <v>0</v>
      </c>
      <c r="D166" s="536">
        <v>0</v>
      </c>
      <c r="E166" s="528">
        <v>0</v>
      </c>
      <c r="F166" s="536">
        <v>0</v>
      </c>
      <c r="G166" s="528">
        <v>0</v>
      </c>
      <c r="H166" s="536">
        <v>0</v>
      </c>
      <c r="I166" s="528">
        <v>0</v>
      </c>
      <c r="J166" s="536">
        <v>0</v>
      </c>
      <c r="K166" s="528">
        <v>0</v>
      </c>
      <c r="L166" s="536">
        <v>0</v>
      </c>
      <c r="M166" s="528">
        <v>0</v>
      </c>
      <c r="N166" s="555">
        <v>0</v>
      </c>
      <c r="O166" s="540">
        <v>0</v>
      </c>
    </row>
    <row r="167" spans="1:15" ht="12.95" hidden="1" customHeight="1" outlineLevel="2" x14ac:dyDescent="0.15">
      <c r="A167" s="525" t="s">
        <v>239</v>
      </c>
      <c r="B167" s="536">
        <v>0</v>
      </c>
      <c r="C167" s="528">
        <v>0</v>
      </c>
      <c r="D167" s="536">
        <v>0</v>
      </c>
      <c r="E167" s="528">
        <v>0</v>
      </c>
      <c r="F167" s="536">
        <v>0</v>
      </c>
      <c r="G167" s="528">
        <v>0</v>
      </c>
      <c r="H167" s="536">
        <v>0</v>
      </c>
      <c r="I167" s="528">
        <v>0</v>
      </c>
      <c r="J167" s="536">
        <v>0</v>
      </c>
      <c r="K167" s="528">
        <v>0</v>
      </c>
      <c r="L167" s="536">
        <v>0</v>
      </c>
      <c r="M167" s="528">
        <v>0</v>
      </c>
      <c r="N167" s="555">
        <v>0</v>
      </c>
      <c r="O167" s="540">
        <v>0</v>
      </c>
    </row>
    <row r="168" spans="1:15" ht="12.95" customHeight="1" outlineLevel="1" collapsed="1" x14ac:dyDescent="0.15">
      <c r="A168" s="526" t="s">
        <v>240</v>
      </c>
      <c r="B168" s="537">
        <v>0</v>
      </c>
      <c r="C168" s="529">
        <v>0</v>
      </c>
      <c r="D168" s="537">
        <v>0</v>
      </c>
      <c r="E168" s="529">
        <v>0</v>
      </c>
      <c r="F168" s="537">
        <v>0</v>
      </c>
      <c r="G168" s="529">
        <v>0</v>
      </c>
      <c r="H168" s="537">
        <v>0</v>
      </c>
      <c r="I168" s="529">
        <v>0</v>
      </c>
      <c r="J168" s="537">
        <v>0</v>
      </c>
      <c r="K168" s="529">
        <v>0</v>
      </c>
      <c r="L168" s="537">
        <v>0</v>
      </c>
      <c r="M168" s="529">
        <v>0</v>
      </c>
      <c r="N168" s="556">
        <v>0</v>
      </c>
      <c r="O168" s="533">
        <v>0</v>
      </c>
    </row>
    <row r="169" spans="1:15" ht="12.95" customHeight="1" x14ac:dyDescent="0.15">
      <c r="A169" s="527" t="s">
        <v>241</v>
      </c>
      <c r="B169" s="538">
        <v>0</v>
      </c>
      <c r="C169" s="530">
        <v>0</v>
      </c>
      <c r="D169" s="538">
        <v>0</v>
      </c>
      <c r="E169" s="530">
        <v>0</v>
      </c>
      <c r="F169" s="538">
        <v>0</v>
      </c>
      <c r="G169" s="530">
        <v>0</v>
      </c>
      <c r="H169" s="538">
        <v>0</v>
      </c>
      <c r="I169" s="530">
        <v>0</v>
      </c>
      <c r="J169" s="538">
        <v>0</v>
      </c>
      <c r="K169" s="530">
        <v>0</v>
      </c>
      <c r="L169" s="538">
        <v>0</v>
      </c>
      <c r="M169" s="530">
        <v>0</v>
      </c>
      <c r="N169" s="557">
        <v>0</v>
      </c>
      <c r="O169" s="534">
        <v>0</v>
      </c>
    </row>
    <row r="170" spans="1:15" ht="12.95" hidden="1" customHeight="1" outlineLevel="2" x14ac:dyDescent="0.15">
      <c r="A170" s="525" t="s">
        <v>242</v>
      </c>
      <c r="B170" s="536">
        <v>0</v>
      </c>
      <c r="C170" s="528">
        <v>0</v>
      </c>
      <c r="D170" s="536">
        <v>0</v>
      </c>
      <c r="E170" s="528">
        <v>0</v>
      </c>
      <c r="F170" s="536">
        <v>0</v>
      </c>
      <c r="G170" s="528">
        <v>0</v>
      </c>
      <c r="H170" s="536">
        <v>0</v>
      </c>
      <c r="I170" s="528">
        <v>0</v>
      </c>
      <c r="J170" s="536">
        <v>0</v>
      </c>
      <c r="K170" s="528">
        <v>0</v>
      </c>
      <c r="L170" s="536">
        <v>0</v>
      </c>
      <c r="M170" s="528">
        <v>0</v>
      </c>
      <c r="N170" s="555">
        <v>0</v>
      </c>
      <c r="O170" s="540">
        <v>0</v>
      </c>
    </row>
    <row r="171" spans="1:15" ht="12.95" hidden="1" customHeight="1" outlineLevel="2" x14ac:dyDescent="0.15">
      <c r="A171" s="525" t="s">
        <v>243</v>
      </c>
      <c r="B171" s="536">
        <v>0</v>
      </c>
      <c r="C171" s="528">
        <v>0</v>
      </c>
      <c r="D171" s="536">
        <v>0</v>
      </c>
      <c r="E171" s="528">
        <v>0</v>
      </c>
      <c r="F171" s="536">
        <v>0</v>
      </c>
      <c r="G171" s="528">
        <v>0</v>
      </c>
      <c r="H171" s="536">
        <v>0</v>
      </c>
      <c r="I171" s="528">
        <v>0</v>
      </c>
      <c r="J171" s="536">
        <v>0</v>
      </c>
      <c r="K171" s="528">
        <v>0</v>
      </c>
      <c r="L171" s="536">
        <v>0</v>
      </c>
      <c r="M171" s="528">
        <v>0</v>
      </c>
      <c r="N171" s="555">
        <v>0</v>
      </c>
      <c r="O171" s="540">
        <v>0</v>
      </c>
    </row>
    <row r="172" spans="1:15" ht="12.95" hidden="1" customHeight="1" outlineLevel="2" x14ac:dyDescent="0.15">
      <c r="A172" s="525" t="s">
        <v>244</v>
      </c>
      <c r="B172" s="536">
        <v>0</v>
      </c>
      <c r="C172" s="528">
        <v>0</v>
      </c>
      <c r="D172" s="536">
        <v>1</v>
      </c>
      <c r="E172" s="528">
        <v>0</v>
      </c>
      <c r="F172" s="536">
        <v>0</v>
      </c>
      <c r="G172" s="528">
        <v>0</v>
      </c>
      <c r="H172" s="536">
        <v>0</v>
      </c>
      <c r="I172" s="528">
        <v>0</v>
      </c>
      <c r="J172" s="536">
        <v>0</v>
      </c>
      <c r="K172" s="528">
        <v>0</v>
      </c>
      <c r="L172" s="536">
        <v>0</v>
      </c>
      <c r="M172" s="528">
        <v>0</v>
      </c>
      <c r="N172" s="555">
        <v>1</v>
      </c>
      <c r="O172" s="540">
        <v>0</v>
      </c>
    </row>
    <row r="173" spans="1:15" ht="12.95" customHeight="1" outlineLevel="1" collapsed="1" x14ac:dyDescent="0.15">
      <c r="A173" s="526" t="s">
        <v>245</v>
      </c>
      <c r="B173" s="537">
        <v>0</v>
      </c>
      <c r="C173" s="529">
        <v>0</v>
      </c>
      <c r="D173" s="537">
        <v>1</v>
      </c>
      <c r="E173" s="529">
        <v>0</v>
      </c>
      <c r="F173" s="537">
        <v>0</v>
      </c>
      <c r="G173" s="529">
        <v>0</v>
      </c>
      <c r="H173" s="537">
        <v>0</v>
      </c>
      <c r="I173" s="529">
        <v>0</v>
      </c>
      <c r="J173" s="537">
        <v>0</v>
      </c>
      <c r="K173" s="529">
        <v>0</v>
      </c>
      <c r="L173" s="537">
        <v>0</v>
      </c>
      <c r="M173" s="529">
        <v>0</v>
      </c>
      <c r="N173" s="556">
        <v>1</v>
      </c>
      <c r="O173" s="533">
        <v>0</v>
      </c>
    </row>
    <row r="174" spans="1:15" ht="12.95" hidden="1" customHeight="1" outlineLevel="2" x14ac:dyDescent="0.15">
      <c r="A174" s="525" t="s">
        <v>246</v>
      </c>
      <c r="B174" s="536">
        <v>0</v>
      </c>
      <c r="C174" s="528">
        <v>0</v>
      </c>
      <c r="D174" s="536">
        <v>0</v>
      </c>
      <c r="E174" s="528">
        <v>0</v>
      </c>
      <c r="F174" s="536">
        <v>0</v>
      </c>
      <c r="G174" s="528">
        <v>0</v>
      </c>
      <c r="H174" s="536">
        <v>0</v>
      </c>
      <c r="I174" s="528">
        <v>0</v>
      </c>
      <c r="J174" s="536">
        <v>0</v>
      </c>
      <c r="K174" s="528">
        <v>0</v>
      </c>
      <c r="L174" s="536">
        <v>1</v>
      </c>
      <c r="M174" s="528">
        <v>0</v>
      </c>
      <c r="N174" s="555">
        <v>1</v>
      </c>
      <c r="O174" s="540">
        <v>0</v>
      </c>
    </row>
    <row r="175" spans="1:15" ht="12.95" hidden="1" customHeight="1" outlineLevel="2" x14ac:dyDescent="0.15">
      <c r="A175" s="525" t="s">
        <v>247</v>
      </c>
      <c r="B175" s="536">
        <v>0</v>
      </c>
      <c r="C175" s="528">
        <v>0</v>
      </c>
      <c r="D175" s="536">
        <v>0</v>
      </c>
      <c r="E175" s="528">
        <v>0</v>
      </c>
      <c r="F175" s="536">
        <v>0</v>
      </c>
      <c r="G175" s="528">
        <v>0</v>
      </c>
      <c r="H175" s="536">
        <v>0</v>
      </c>
      <c r="I175" s="528">
        <v>0</v>
      </c>
      <c r="J175" s="536">
        <v>0</v>
      </c>
      <c r="K175" s="528">
        <v>0</v>
      </c>
      <c r="L175" s="536">
        <v>0</v>
      </c>
      <c r="M175" s="528">
        <v>0</v>
      </c>
      <c r="N175" s="555">
        <v>0</v>
      </c>
      <c r="O175" s="540">
        <v>0</v>
      </c>
    </row>
    <row r="176" spans="1:15" ht="12.95" hidden="1" customHeight="1" outlineLevel="2" x14ac:dyDescent="0.15">
      <c r="A176" s="525" t="s">
        <v>248</v>
      </c>
      <c r="B176" s="536">
        <v>0</v>
      </c>
      <c r="C176" s="528">
        <v>0</v>
      </c>
      <c r="D176" s="536">
        <v>0</v>
      </c>
      <c r="E176" s="528">
        <v>0</v>
      </c>
      <c r="F176" s="536">
        <v>0</v>
      </c>
      <c r="G176" s="528">
        <v>0</v>
      </c>
      <c r="H176" s="536">
        <v>0</v>
      </c>
      <c r="I176" s="528">
        <v>0</v>
      </c>
      <c r="J176" s="536">
        <v>0</v>
      </c>
      <c r="K176" s="528">
        <v>0</v>
      </c>
      <c r="L176" s="536">
        <v>0</v>
      </c>
      <c r="M176" s="528">
        <v>0</v>
      </c>
      <c r="N176" s="555">
        <v>0</v>
      </c>
      <c r="O176" s="540">
        <v>0</v>
      </c>
    </row>
    <row r="177" spans="1:15" ht="12.95" hidden="1" customHeight="1" outlineLevel="2" x14ac:dyDescent="0.15">
      <c r="A177" s="525" t="s">
        <v>249</v>
      </c>
      <c r="B177" s="536">
        <v>0</v>
      </c>
      <c r="C177" s="528">
        <v>0</v>
      </c>
      <c r="D177" s="536">
        <v>0</v>
      </c>
      <c r="E177" s="528">
        <v>0</v>
      </c>
      <c r="F177" s="536">
        <v>0</v>
      </c>
      <c r="G177" s="528">
        <v>0</v>
      </c>
      <c r="H177" s="536">
        <v>0</v>
      </c>
      <c r="I177" s="528">
        <v>0</v>
      </c>
      <c r="J177" s="536">
        <v>0</v>
      </c>
      <c r="K177" s="528">
        <v>0</v>
      </c>
      <c r="L177" s="536">
        <v>0</v>
      </c>
      <c r="M177" s="528">
        <v>0</v>
      </c>
      <c r="N177" s="555">
        <v>0</v>
      </c>
      <c r="O177" s="540">
        <v>0</v>
      </c>
    </row>
    <row r="178" spans="1:15" ht="12.95" hidden="1" customHeight="1" outlineLevel="2" x14ac:dyDescent="0.15">
      <c r="A178" s="525" t="s">
        <v>250</v>
      </c>
      <c r="B178" s="536">
        <v>0</v>
      </c>
      <c r="C178" s="528">
        <v>0</v>
      </c>
      <c r="D178" s="536">
        <v>1</v>
      </c>
      <c r="E178" s="528">
        <v>0</v>
      </c>
      <c r="F178" s="536">
        <v>3</v>
      </c>
      <c r="G178" s="528">
        <v>0</v>
      </c>
      <c r="H178" s="536">
        <v>0</v>
      </c>
      <c r="I178" s="528">
        <v>0</v>
      </c>
      <c r="J178" s="536">
        <v>0</v>
      </c>
      <c r="K178" s="528">
        <v>0</v>
      </c>
      <c r="L178" s="536">
        <v>0</v>
      </c>
      <c r="M178" s="528">
        <v>0</v>
      </c>
      <c r="N178" s="555">
        <v>4</v>
      </c>
      <c r="O178" s="540">
        <v>0</v>
      </c>
    </row>
    <row r="179" spans="1:15" ht="12.95" hidden="1" customHeight="1" outlineLevel="2" x14ac:dyDescent="0.15">
      <c r="A179" s="525" t="s">
        <v>251</v>
      </c>
      <c r="B179" s="536">
        <v>4</v>
      </c>
      <c r="C179" s="528">
        <v>0</v>
      </c>
      <c r="D179" s="536">
        <v>4</v>
      </c>
      <c r="E179" s="528">
        <v>0</v>
      </c>
      <c r="F179" s="536">
        <v>1</v>
      </c>
      <c r="G179" s="528">
        <v>0</v>
      </c>
      <c r="H179" s="536">
        <v>0</v>
      </c>
      <c r="I179" s="528">
        <v>0</v>
      </c>
      <c r="J179" s="536">
        <v>2</v>
      </c>
      <c r="K179" s="528">
        <v>0</v>
      </c>
      <c r="L179" s="536">
        <v>0</v>
      </c>
      <c r="M179" s="528">
        <v>0</v>
      </c>
      <c r="N179" s="555">
        <v>11</v>
      </c>
      <c r="O179" s="540">
        <v>0</v>
      </c>
    </row>
    <row r="180" spans="1:15" ht="12.95" customHeight="1" outlineLevel="1" collapsed="1" x14ac:dyDescent="0.15">
      <c r="A180" s="526" t="s">
        <v>252</v>
      </c>
      <c r="B180" s="537">
        <v>4</v>
      </c>
      <c r="C180" s="529">
        <v>0</v>
      </c>
      <c r="D180" s="537">
        <v>5</v>
      </c>
      <c r="E180" s="529">
        <v>0</v>
      </c>
      <c r="F180" s="537">
        <v>4</v>
      </c>
      <c r="G180" s="529">
        <v>0</v>
      </c>
      <c r="H180" s="537">
        <v>0</v>
      </c>
      <c r="I180" s="529">
        <v>0</v>
      </c>
      <c r="J180" s="537">
        <v>2</v>
      </c>
      <c r="K180" s="529">
        <v>0</v>
      </c>
      <c r="L180" s="537">
        <v>1</v>
      </c>
      <c r="M180" s="529">
        <v>0</v>
      </c>
      <c r="N180" s="556">
        <v>16</v>
      </c>
      <c r="O180" s="533">
        <v>0</v>
      </c>
    </row>
    <row r="181" spans="1:15" ht="12.95" hidden="1" customHeight="1" outlineLevel="2" x14ac:dyDescent="0.15">
      <c r="A181" s="525" t="s">
        <v>253</v>
      </c>
      <c r="B181" s="536">
        <v>0</v>
      </c>
      <c r="C181" s="528">
        <v>0</v>
      </c>
      <c r="D181" s="536">
        <v>0</v>
      </c>
      <c r="E181" s="528">
        <v>0</v>
      </c>
      <c r="F181" s="536">
        <v>0</v>
      </c>
      <c r="G181" s="528">
        <v>0</v>
      </c>
      <c r="H181" s="536">
        <v>0</v>
      </c>
      <c r="I181" s="528">
        <v>0</v>
      </c>
      <c r="J181" s="536">
        <v>0</v>
      </c>
      <c r="K181" s="528">
        <v>0</v>
      </c>
      <c r="L181" s="536">
        <v>0</v>
      </c>
      <c r="M181" s="528">
        <v>0</v>
      </c>
      <c r="N181" s="555">
        <v>0</v>
      </c>
      <c r="O181" s="540">
        <v>0</v>
      </c>
    </row>
    <row r="182" spans="1:15" ht="12.95" hidden="1" customHeight="1" outlineLevel="2" x14ac:dyDescent="0.15">
      <c r="A182" s="525" t="s">
        <v>254</v>
      </c>
      <c r="B182" s="536">
        <v>0</v>
      </c>
      <c r="C182" s="528">
        <v>0</v>
      </c>
      <c r="D182" s="536">
        <v>0</v>
      </c>
      <c r="E182" s="528">
        <v>0</v>
      </c>
      <c r="F182" s="536">
        <v>0</v>
      </c>
      <c r="G182" s="528">
        <v>0</v>
      </c>
      <c r="H182" s="536">
        <v>0</v>
      </c>
      <c r="I182" s="528">
        <v>0</v>
      </c>
      <c r="J182" s="536">
        <v>0</v>
      </c>
      <c r="K182" s="528">
        <v>0</v>
      </c>
      <c r="L182" s="536">
        <v>0</v>
      </c>
      <c r="M182" s="528">
        <v>0</v>
      </c>
      <c r="N182" s="555">
        <v>0</v>
      </c>
      <c r="O182" s="540">
        <v>0</v>
      </c>
    </row>
    <row r="183" spans="1:15" ht="12.95" customHeight="1" outlineLevel="1" collapsed="1" x14ac:dyDescent="0.15">
      <c r="A183" s="526" t="s">
        <v>255</v>
      </c>
      <c r="B183" s="537">
        <v>0</v>
      </c>
      <c r="C183" s="529">
        <v>0</v>
      </c>
      <c r="D183" s="537">
        <v>0</v>
      </c>
      <c r="E183" s="529">
        <v>0</v>
      </c>
      <c r="F183" s="537">
        <v>0</v>
      </c>
      <c r="G183" s="529">
        <v>0</v>
      </c>
      <c r="H183" s="537">
        <v>0</v>
      </c>
      <c r="I183" s="529">
        <v>0</v>
      </c>
      <c r="J183" s="537">
        <v>0</v>
      </c>
      <c r="K183" s="529">
        <v>0</v>
      </c>
      <c r="L183" s="537">
        <v>0</v>
      </c>
      <c r="M183" s="529">
        <v>0</v>
      </c>
      <c r="N183" s="556">
        <v>0</v>
      </c>
      <c r="O183" s="533">
        <v>0</v>
      </c>
    </row>
    <row r="184" spans="1:15" ht="12.95" hidden="1" customHeight="1" outlineLevel="2" x14ac:dyDescent="0.15">
      <c r="A184" s="525" t="s">
        <v>256</v>
      </c>
      <c r="B184" s="536">
        <v>0</v>
      </c>
      <c r="C184" s="528">
        <v>0</v>
      </c>
      <c r="D184" s="536">
        <v>1</v>
      </c>
      <c r="E184" s="528">
        <v>0</v>
      </c>
      <c r="F184" s="536">
        <v>0</v>
      </c>
      <c r="G184" s="528">
        <v>0</v>
      </c>
      <c r="H184" s="536">
        <v>1</v>
      </c>
      <c r="I184" s="528">
        <v>0</v>
      </c>
      <c r="J184" s="536">
        <v>5</v>
      </c>
      <c r="K184" s="528">
        <v>0</v>
      </c>
      <c r="L184" s="536">
        <v>0</v>
      </c>
      <c r="M184" s="528">
        <v>0</v>
      </c>
      <c r="N184" s="555">
        <v>7</v>
      </c>
      <c r="O184" s="540">
        <v>0</v>
      </c>
    </row>
    <row r="185" spans="1:15" ht="12.95" hidden="1" customHeight="1" outlineLevel="2" x14ac:dyDescent="0.15">
      <c r="A185" s="525" t="s">
        <v>257</v>
      </c>
      <c r="B185" s="536">
        <v>0</v>
      </c>
      <c r="C185" s="528">
        <v>0</v>
      </c>
      <c r="D185" s="536">
        <v>1</v>
      </c>
      <c r="E185" s="528">
        <v>0</v>
      </c>
      <c r="F185" s="536">
        <v>0</v>
      </c>
      <c r="G185" s="528">
        <v>0</v>
      </c>
      <c r="H185" s="536">
        <v>0</v>
      </c>
      <c r="I185" s="528">
        <v>0</v>
      </c>
      <c r="J185" s="536">
        <v>0</v>
      </c>
      <c r="K185" s="528">
        <v>0</v>
      </c>
      <c r="L185" s="536">
        <v>0</v>
      </c>
      <c r="M185" s="528">
        <v>0</v>
      </c>
      <c r="N185" s="555">
        <v>1</v>
      </c>
      <c r="O185" s="540">
        <v>0</v>
      </c>
    </row>
    <row r="186" spans="1:15" ht="12.95" customHeight="1" outlineLevel="1" collapsed="1" x14ac:dyDescent="0.15">
      <c r="A186" s="526" t="s">
        <v>258</v>
      </c>
      <c r="B186" s="537">
        <v>0</v>
      </c>
      <c r="C186" s="529">
        <v>0</v>
      </c>
      <c r="D186" s="537">
        <v>2</v>
      </c>
      <c r="E186" s="529">
        <v>0</v>
      </c>
      <c r="F186" s="537">
        <v>0</v>
      </c>
      <c r="G186" s="529">
        <v>0</v>
      </c>
      <c r="H186" s="537">
        <v>1</v>
      </c>
      <c r="I186" s="529">
        <v>0</v>
      </c>
      <c r="J186" s="537">
        <v>5</v>
      </c>
      <c r="K186" s="529">
        <v>0</v>
      </c>
      <c r="L186" s="537">
        <v>0</v>
      </c>
      <c r="M186" s="529">
        <v>0</v>
      </c>
      <c r="N186" s="556">
        <v>8</v>
      </c>
      <c r="O186" s="533">
        <v>0</v>
      </c>
    </row>
    <row r="187" spans="1:15" ht="12.95" customHeight="1" x14ac:dyDescent="0.15">
      <c r="A187" s="527" t="s">
        <v>259</v>
      </c>
      <c r="B187" s="538">
        <v>4</v>
      </c>
      <c r="C187" s="530">
        <v>0</v>
      </c>
      <c r="D187" s="538">
        <v>8</v>
      </c>
      <c r="E187" s="530">
        <v>0</v>
      </c>
      <c r="F187" s="538">
        <v>4</v>
      </c>
      <c r="G187" s="530">
        <v>0</v>
      </c>
      <c r="H187" s="538">
        <v>1</v>
      </c>
      <c r="I187" s="530">
        <v>0</v>
      </c>
      <c r="J187" s="538">
        <v>7</v>
      </c>
      <c r="K187" s="530">
        <v>0</v>
      </c>
      <c r="L187" s="538">
        <v>1</v>
      </c>
      <c r="M187" s="530">
        <v>0</v>
      </c>
      <c r="N187" s="557">
        <v>25</v>
      </c>
      <c r="O187" s="534">
        <v>0</v>
      </c>
    </row>
    <row r="188" spans="1:15" ht="12.95" hidden="1" customHeight="1" outlineLevel="2" x14ac:dyDescent="0.15">
      <c r="A188" s="525" t="s">
        <v>260</v>
      </c>
      <c r="B188" s="536">
        <v>0</v>
      </c>
      <c r="C188" s="528">
        <v>0</v>
      </c>
      <c r="D188" s="536">
        <v>0</v>
      </c>
      <c r="E188" s="528">
        <v>0</v>
      </c>
      <c r="F188" s="536">
        <v>0</v>
      </c>
      <c r="G188" s="528">
        <v>0</v>
      </c>
      <c r="H188" s="536">
        <v>0</v>
      </c>
      <c r="I188" s="528">
        <v>0</v>
      </c>
      <c r="J188" s="536">
        <v>0</v>
      </c>
      <c r="K188" s="528">
        <v>0</v>
      </c>
      <c r="L188" s="536">
        <v>0</v>
      </c>
      <c r="M188" s="528">
        <v>0</v>
      </c>
      <c r="N188" s="555">
        <v>0</v>
      </c>
      <c r="O188" s="540">
        <v>0</v>
      </c>
    </row>
    <row r="189" spans="1:15" ht="12.95" hidden="1" customHeight="1" outlineLevel="2" x14ac:dyDescent="0.15">
      <c r="A189" s="525" t="s">
        <v>261</v>
      </c>
      <c r="B189" s="536">
        <v>0</v>
      </c>
      <c r="C189" s="528">
        <v>0</v>
      </c>
      <c r="D189" s="536">
        <v>0</v>
      </c>
      <c r="E189" s="528">
        <v>0</v>
      </c>
      <c r="F189" s="536">
        <v>0</v>
      </c>
      <c r="G189" s="528">
        <v>0</v>
      </c>
      <c r="H189" s="536">
        <v>0</v>
      </c>
      <c r="I189" s="528">
        <v>0</v>
      </c>
      <c r="J189" s="536">
        <v>0</v>
      </c>
      <c r="K189" s="528">
        <v>0</v>
      </c>
      <c r="L189" s="536">
        <v>0</v>
      </c>
      <c r="M189" s="528">
        <v>0</v>
      </c>
      <c r="N189" s="555">
        <v>0</v>
      </c>
      <c r="O189" s="540">
        <v>0</v>
      </c>
    </row>
    <row r="190" spans="1:15" ht="12.95" hidden="1" customHeight="1" outlineLevel="2" x14ac:dyDescent="0.15">
      <c r="A190" s="525" t="s">
        <v>262</v>
      </c>
      <c r="B190" s="536">
        <v>0</v>
      </c>
      <c r="C190" s="528">
        <v>0</v>
      </c>
      <c r="D190" s="536">
        <v>1</v>
      </c>
      <c r="E190" s="528">
        <v>0</v>
      </c>
      <c r="F190" s="536">
        <v>0</v>
      </c>
      <c r="G190" s="528">
        <v>0</v>
      </c>
      <c r="H190" s="536">
        <v>3</v>
      </c>
      <c r="I190" s="528">
        <v>0</v>
      </c>
      <c r="J190" s="536">
        <v>0</v>
      </c>
      <c r="K190" s="528">
        <v>0</v>
      </c>
      <c r="L190" s="536">
        <v>0</v>
      </c>
      <c r="M190" s="528">
        <v>0</v>
      </c>
      <c r="N190" s="555">
        <v>4</v>
      </c>
      <c r="O190" s="540">
        <v>0</v>
      </c>
    </row>
    <row r="191" spans="1:15" ht="12.95" hidden="1" customHeight="1" outlineLevel="2" x14ac:dyDescent="0.15">
      <c r="A191" s="525" t="s">
        <v>263</v>
      </c>
      <c r="B191" s="536">
        <v>0</v>
      </c>
      <c r="C191" s="528">
        <v>0</v>
      </c>
      <c r="D191" s="536">
        <v>0</v>
      </c>
      <c r="E191" s="528">
        <v>0</v>
      </c>
      <c r="F191" s="536">
        <v>0</v>
      </c>
      <c r="G191" s="528">
        <v>0</v>
      </c>
      <c r="H191" s="536">
        <v>0</v>
      </c>
      <c r="I191" s="528">
        <v>0</v>
      </c>
      <c r="J191" s="536">
        <v>0</v>
      </c>
      <c r="K191" s="528">
        <v>0</v>
      </c>
      <c r="L191" s="536">
        <v>0</v>
      </c>
      <c r="M191" s="528">
        <v>0</v>
      </c>
      <c r="N191" s="555">
        <v>0</v>
      </c>
      <c r="O191" s="540">
        <v>0</v>
      </c>
    </row>
    <row r="192" spans="1:15" ht="12.95" customHeight="1" outlineLevel="1" collapsed="1" x14ac:dyDescent="0.15">
      <c r="A192" s="526" t="s">
        <v>264</v>
      </c>
      <c r="B192" s="537">
        <v>0</v>
      </c>
      <c r="C192" s="529">
        <v>0</v>
      </c>
      <c r="D192" s="537">
        <v>1</v>
      </c>
      <c r="E192" s="529">
        <v>0</v>
      </c>
      <c r="F192" s="537">
        <v>0</v>
      </c>
      <c r="G192" s="529">
        <v>0</v>
      </c>
      <c r="H192" s="537">
        <v>3</v>
      </c>
      <c r="I192" s="529">
        <v>0</v>
      </c>
      <c r="J192" s="537">
        <v>0</v>
      </c>
      <c r="K192" s="529">
        <v>0</v>
      </c>
      <c r="L192" s="537">
        <v>0</v>
      </c>
      <c r="M192" s="529">
        <v>0</v>
      </c>
      <c r="N192" s="556">
        <v>4</v>
      </c>
      <c r="O192" s="533">
        <v>0</v>
      </c>
    </row>
    <row r="193" spans="1:15" ht="12.95" hidden="1" customHeight="1" outlineLevel="2" x14ac:dyDescent="0.15">
      <c r="A193" s="525" t="s">
        <v>265</v>
      </c>
      <c r="B193" s="536">
        <v>0</v>
      </c>
      <c r="C193" s="528">
        <v>0</v>
      </c>
      <c r="D193" s="536">
        <v>0</v>
      </c>
      <c r="E193" s="528">
        <v>0</v>
      </c>
      <c r="F193" s="536">
        <v>0</v>
      </c>
      <c r="G193" s="528">
        <v>0</v>
      </c>
      <c r="H193" s="536">
        <v>0</v>
      </c>
      <c r="I193" s="528">
        <v>0</v>
      </c>
      <c r="J193" s="536">
        <v>0</v>
      </c>
      <c r="K193" s="528">
        <v>0</v>
      </c>
      <c r="L193" s="536">
        <v>0</v>
      </c>
      <c r="M193" s="528">
        <v>0</v>
      </c>
      <c r="N193" s="555">
        <v>0</v>
      </c>
      <c r="O193" s="540">
        <v>0</v>
      </c>
    </row>
    <row r="194" spans="1:15" ht="12.95" hidden="1" customHeight="1" outlineLevel="2" x14ac:dyDescent="0.15">
      <c r="A194" s="525" t="s">
        <v>266</v>
      </c>
      <c r="B194" s="536">
        <v>0</v>
      </c>
      <c r="C194" s="528">
        <v>0</v>
      </c>
      <c r="D194" s="536">
        <v>0</v>
      </c>
      <c r="E194" s="528">
        <v>0</v>
      </c>
      <c r="F194" s="536">
        <v>0</v>
      </c>
      <c r="G194" s="528">
        <v>0</v>
      </c>
      <c r="H194" s="536">
        <v>0</v>
      </c>
      <c r="I194" s="528">
        <v>0</v>
      </c>
      <c r="J194" s="536">
        <v>0</v>
      </c>
      <c r="K194" s="528">
        <v>0</v>
      </c>
      <c r="L194" s="536">
        <v>0</v>
      </c>
      <c r="M194" s="528">
        <v>0</v>
      </c>
      <c r="N194" s="555">
        <v>0</v>
      </c>
      <c r="O194" s="540">
        <v>0</v>
      </c>
    </row>
    <row r="195" spans="1:15" ht="12.95" customHeight="1" outlineLevel="1" collapsed="1" x14ac:dyDescent="0.15">
      <c r="A195" s="526" t="s">
        <v>267</v>
      </c>
      <c r="B195" s="537">
        <v>0</v>
      </c>
      <c r="C195" s="529">
        <v>0</v>
      </c>
      <c r="D195" s="537">
        <v>0</v>
      </c>
      <c r="E195" s="529">
        <v>0</v>
      </c>
      <c r="F195" s="537">
        <v>0</v>
      </c>
      <c r="G195" s="529">
        <v>0</v>
      </c>
      <c r="H195" s="537">
        <v>0</v>
      </c>
      <c r="I195" s="529">
        <v>0</v>
      </c>
      <c r="J195" s="537">
        <v>0</v>
      </c>
      <c r="K195" s="529">
        <v>0</v>
      </c>
      <c r="L195" s="537">
        <v>0</v>
      </c>
      <c r="M195" s="529">
        <v>0</v>
      </c>
      <c r="N195" s="556">
        <v>0</v>
      </c>
      <c r="O195" s="533">
        <v>0</v>
      </c>
    </row>
    <row r="196" spans="1:15" ht="12.95" customHeight="1" x14ac:dyDescent="0.15">
      <c r="A196" s="527" t="s">
        <v>268</v>
      </c>
      <c r="B196" s="538">
        <v>0</v>
      </c>
      <c r="C196" s="530">
        <v>0</v>
      </c>
      <c r="D196" s="538">
        <v>1</v>
      </c>
      <c r="E196" s="530">
        <v>0</v>
      </c>
      <c r="F196" s="538">
        <v>0</v>
      </c>
      <c r="G196" s="530">
        <v>0</v>
      </c>
      <c r="H196" s="538">
        <v>3</v>
      </c>
      <c r="I196" s="530">
        <v>0</v>
      </c>
      <c r="J196" s="538">
        <v>0</v>
      </c>
      <c r="K196" s="530">
        <v>0</v>
      </c>
      <c r="L196" s="538">
        <v>0</v>
      </c>
      <c r="M196" s="530">
        <v>0</v>
      </c>
      <c r="N196" s="557">
        <v>4</v>
      </c>
      <c r="O196" s="534">
        <v>0</v>
      </c>
    </row>
    <row r="197" spans="1:15" ht="12.95" hidden="1" customHeight="1" outlineLevel="2" x14ac:dyDescent="0.15">
      <c r="A197" s="525" t="s">
        <v>269</v>
      </c>
      <c r="B197" s="536">
        <v>0</v>
      </c>
      <c r="C197" s="528">
        <v>0</v>
      </c>
      <c r="D197" s="536">
        <v>0</v>
      </c>
      <c r="E197" s="528">
        <v>0</v>
      </c>
      <c r="F197" s="536">
        <v>0</v>
      </c>
      <c r="G197" s="528">
        <v>0</v>
      </c>
      <c r="H197" s="536">
        <v>0</v>
      </c>
      <c r="I197" s="528">
        <v>0</v>
      </c>
      <c r="J197" s="536">
        <v>0</v>
      </c>
      <c r="K197" s="528">
        <v>0</v>
      </c>
      <c r="L197" s="536">
        <v>0</v>
      </c>
      <c r="M197" s="528">
        <v>0</v>
      </c>
      <c r="N197" s="555">
        <v>0</v>
      </c>
      <c r="O197" s="540">
        <v>0</v>
      </c>
    </row>
    <row r="198" spans="1:15" ht="12.95" hidden="1" customHeight="1" outlineLevel="2" x14ac:dyDescent="0.15">
      <c r="A198" s="525" t="s">
        <v>270</v>
      </c>
      <c r="B198" s="536">
        <v>0</v>
      </c>
      <c r="C198" s="528">
        <v>0</v>
      </c>
      <c r="D198" s="536">
        <v>0</v>
      </c>
      <c r="E198" s="528">
        <v>0</v>
      </c>
      <c r="F198" s="536">
        <v>0</v>
      </c>
      <c r="G198" s="528">
        <v>0</v>
      </c>
      <c r="H198" s="536">
        <v>0</v>
      </c>
      <c r="I198" s="528">
        <v>0</v>
      </c>
      <c r="J198" s="536">
        <v>0</v>
      </c>
      <c r="K198" s="528">
        <v>0</v>
      </c>
      <c r="L198" s="536">
        <v>0</v>
      </c>
      <c r="M198" s="528">
        <v>0</v>
      </c>
      <c r="N198" s="555">
        <v>0</v>
      </c>
      <c r="O198" s="540">
        <v>0</v>
      </c>
    </row>
    <row r="199" spans="1:15" ht="12.95" hidden="1" customHeight="1" outlineLevel="2" x14ac:dyDescent="0.15">
      <c r="A199" s="525" t="s">
        <v>271</v>
      </c>
      <c r="B199" s="536">
        <v>0</v>
      </c>
      <c r="C199" s="528">
        <v>0</v>
      </c>
      <c r="D199" s="536">
        <v>0</v>
      </c>
      <c r="E199" s="528">
        <v>0</v>
      </c>
      <c r="F199" s="536">
        <v>0</v>
      </c>
      <c r="G199" s="528">
        <v>0</v>
      </c>
      <c r="H199" s="536">
        <v>0</v>
      </c>
      <c r="I199" s="528">
        <v>0</v>
      </c>
      <c r="J199" s="536">
        <v>0</v>
      </c>
      <c r="K199" s="528">
        <v>0</v>
      </c>
      <c r="L199" s="536">
        <v>0</v>
      </c>
      <c r="M199" s="528">
        <v>0</v>
      </c>
      <c r="N199" s="555">
        <v>0</v>
      </c>
      <c r="O199" s="540">
        <v>0</v>
      </c>
    </row>
    <row r="200" spans="1:15" ht="12.95" customHeight="1" outlineLevel="1" collapsed="1" x14ac:dyDescent="0.15">
      <c r="A200" s="526" t="s">
        <v>272</v>
      </c>
      <c r="B200" s="537">
        <v>0</v>
      </c>
      <c r="C200" s="529">
        <v>0</v>
      </c>
      <c r="D200" s="537">
        <v>0</v>
      </c>
      <c r="E200" s="529">
        <v>0</v>
      </c>
      <c r="F200" s="537">
        <v>0</v>
      </c>
      <c r="G200" s="529">
        <v>0</v>
      </c>
      <c r="H200" s="537">
        <v>0</v>
      </c>
      <c r="I200" s="529">
        <v>0</v>
      </c>
      <c r="J200" s="537">
        <v>0</v>
      </c>
      <c r="K200" s="529">
        <v>0</v>
      </c>
      <c r="L200" s="537">
        <v>0</v>
      </c>
      <c r="M200" s="529">
        <v>0</v>
      </c>
      <c r="N200" s="556">
        <v>0</v>
      </c>
      <c r="O200" s="533">
        <v>0</v>
      </c>
    </row>
    <row r="201" spans="1:15" ht="12.95" customHeight="1" x14ac:dyDescent="0.15">
      <c r="A201" s="527" t="s">
        <v>273</v>
      </c>
      <c r="B201" s="538">
        <v>0</v>
      </c>
      <c r="C201" s="530">
        <v>0</v>
      </c>
      <c r="D201" s="538">
        <v>0</v>
      </c>
      <c r="E201" s="530">
        <v>0</v>
      </c>
      <c r="F201" s="538">
        <v>0</v>
      </c>
      <c r="G201" s="530">
        <v>0</v>
      </c>
      <c r="H201" s="538">
        <v>0</v>
      </c>
      <c r="I201" s="530">
        <v>0</v>
      </c>
      <c r="J201" s="538">
        <v>0</v>
      </c>
      <c r="K201" s="530">
        <v>0</v>
      </c>
      <c r="L201" s="538">
        <v>0</v>
      </c>
      <c r="M201" s="530">
        <v>0</v>
      </c>
      <c r="N201" s="557">
        <v>0</v>
      </c>
      <c r="O201" s="534">
        <v>0</v>
      </c>
    </row>
    <row r="202" spans="1:15" ht="12.95" hidden="1" customHeight="1" outlineLevel="2" x14ac:dyDescent="0.15">
      <c r="A202" s="525" t="s">
        <v>274</v>
      </c>
      <c r="B202" s="536">
        <v>0</v>
      </c>
      <c r="C202" s="528">
        <v>0</v>
      </c>
      <c r="D202" s="536">
        <v>0</v>
      </c>
      <c r="E202" s="528">
        <v>0</v>
      </c>
      <c r="F202" s="536">
        <v>0</v>
      </c>
      <c r="G202" s="528">
        <v>0</v>
      </c>
      <c r="H202" s="536">
        <v>0</v>
      </c>
      <c r="I202" s="528">
        <v>0</v>
      </c>
      <c r="J202" s="536">
        <v>0</v>
      </c>
      <c r="K202" s="528">
        <v>0</v>
      </c>
      <c r="L202" s="536">
        <v>0</v>
      </c>
      <c r="M202" s="528">
        <v>0</v>
      </c>
      <c r="N202" s="555">
        <v>0</v>
      </c>
      <c r="O202" s="540">
        <v>0</v>
      </c>
    </row>
    <row r="203" spans="1:15" ht="12.95" customHeight="1" outlineLevel="1" collapsed="1" x14ac:dyDescent="0.15">
      <c r="A203" s="526" t="s">
        <v>275</v>
      </c>
      <c r="B203" s="537">
        <v>0</v>
      </c>
      <c r="C203" s="529">
        <v>0</v>
      </c>
      <c r="D203" s="537">
        <v>0</v>
      </c>
      <c r="E203" s="529">
        <v>0</v>
      </c>
      <c r="F203" s="537">
        <v>0</v>
      </c>
      <c r="G203" s="529">
        <v>0</v>
      </c>
      <c r="H203" s="537">
        <v>0</v>
      </c>
      <c r="I203" s="529">
        <v>0</v>
      </c>
      <c r="J203" s="537">
        <v>0</v>
      </c>
      <c r="K203" s="529">
        <v>0</v>
      </c>
      <c r="L203" s="537">
        <v>0</v>
      </c>
      <c r="M203" s="529">
        <v>0</v>
      </c>
      <c r="N203" s="556">
        <v>0</v>
      </c>
      <c r="O203" s="533">
        <v>0</v>
      </c>
    </row>
    <row r="204" spans="1:15" ht="12.95" customHeight="1" x14ac:dyDescent="0.15">
      <c r="A204" s="527" t="s">
        <v>276</v>
      </c>
      <c r="B204" s="538">
        <v>0</v>
      </c>
      <c r="C204" s="530">
        <v>0</v>
      </c>
      <c r="D204" s="538">
        <v>0</v>
      </c>
      <c r="E204" s="530">
        <v>0</v>
      </c>
      <c r="F204" s="538">
        <v>0</v>
      </c>
      <c r="G204" s="530">
        <v>0</v>
      </c>
      <c r="H204" s="538">
        <v>0</v>
      </c>
      <c r="I204" s="530">
        <v>0</v>
      </c>
      <c r="J204" s="538">
        <v>0</v>
      </c>
      <c r="K204" s="530">
        <v>0</v>
      </c>
      <c r="L204" s="538">
        <v>0</v>
      </c>
      <c r="M204" s="530">
        <v>0</v>
      </c>
      <c r="N204" s="557">
        <v>0</v>
      </c>
      <c r="O204" s="534">
        <v>0</v>
      </c>
    </row>
    <row r="205" spans="1:15" ht="12.95" hidden="1" customHeight="1" outlineLevel="2" x14ac:dyDescent="0.15">
      <c r="A205" s="525" t="s">
        <v>277</v>
      </c>
      <c r="B205" s="536">
        <v>0</v>
      </c>
      <c r="C205" s="528">
        <v>0</v>
      </c>
      <c r="D205" s="536">
        <v>0</v>
      </c>
      <c r="E205" s="528">
        <v>0</v>
      </c>
      <c r="F205" s="536">
        <v>0</v>
      </c>
      <c r="G205" s="528">
        <v>0</v>
      </c>
      <c r="H205" s="536">
        <v>0</v>
      </c>
      <c r="I205" s="528">
        <v>0</v>
      </c>
      <c r="J205" s="536">
        <v>0</v>
      </c>
      <c r="K205" s="528">
        <v>0</v>
      </c>
      <c r="L205" s="536">
        <v>0</v>
      </c>
      <c r="M205" s="528">
        <v>0</v>
      </c>
      <c r="N205" s="555">
        <v>0</v>
      </c>
      <c r="O205" s="540">
        <v>0</v>
      </c>
    </row>
    <row r="206" spans="1:15" ht="12.95" hidden="1" customHeight="1" outlineLevel="2" x14ac:dyDescent="0.15">
      <c r="A206" s="525" t="s">
        <v>278</v>
      </c>
      <c r="B206" s="536">
        <v>0</v>
      </c>
      <c r="C206" s="528">
        <v>0</v>
      </c>
      <c r="D206" s="536">
        <v>0</v>
      </c>
      <c r="E206" s="528">
        <v>0</v>
      </c>
      <c r="F206" s="536">
        <v>0</v>
      </c>
      <c r="G206" s="528">
        <v>0</v>
      </c>
      <c r="H206" s="536">
        <v>0</v>
      </c>
      <c r="I206" s="528">
        <v>0</v>
      </c>
      <c r="J206" s="536">
        <v>0</v>
      </c>
      <c r="K206" s="528">
        <v>0</v>
      </c>
      <c r="L206" s="536">
        <v>0</v>
      </c>
      <c r="M206" s="528">
        <v>0</v>
      </c>
      <c r="N206" s="555">
        <v>0</v>
      </c>
      <c r="O206" s="540">
        <v>0</v>
      </c>
    </row>
    <row r="207" spans="1:15" ht="12.95" hidden="1" customHeight="1" outlineLevel="2" x14ac:dyDescent="0.15">
      <c r="A207" s="525" t="s">
        <v>279</v>
      </c>
      <c r="B207" s="536">
        <v>0</v>
      </c>
      <c r="C207" s="528">
        <v>0</v>
      </c>
      <c r="D207" s="536">
        <v>2</v>
      </c>
      <c r="E207" s="528">
        <v>0</v>
      </c>
      <c r="F207" s="536">
        <v>0</v>
      </c>
      <c r="G207" s="528">
        <v>0</v>
      </c>
      <c r="H207" s="536">
        <v>0</v>
      </c>
      <c r="I207" s="528">
        <v>0</v>
      </c>
      <c r="J207" s="536">
        <v>0</v>
      </c>
      <c r="K207" s="528">
        <v>0</v>
      </c>
      <c r="L207" s="536">
        <v>0</v>
      </c>
      <c r="M207" s="528">
        <v>0</v>
      </c>
      <c r="N207" s="555">
        <v>2</v>
      </c>
      <c r="O207" s="540">
        <v>0</v>
      </c>
    </row>
    <row r="208" spans="1:15" ht="12.95" customHeight="1" outlineLevel="1" collapsed="1" x14ac:dyDescent="0.15">
      <c r="A208" s="526" t="s">
        <v>280</v>
      </c>
      <c r="B208" s="537">
        <v>0</v>
      </c>
      <c r="C208" s="529">
        <v>0</v>
      </c>
      <c r="D208" s="537">
        <v>2</v>
      </c>
      <c r="E208" s="529">
        <v>0</v>
      </c>
      <c r="F208" s="537">
        <v>0</v>
      </c>
      <c r="G208" s="529">
        <v>0</v>
      </c>
      <c r="H208" s="537">
        <v>0</v>
      </c>
      <c r="I208" s="529">
        <v>0</v>
      </c>
      <c r="J208" s="537">
        <v>0</v>
      </c>
      <c r="K208" s="529">
        <v>0</v>
      </c>
      <c r="L208" s="537">
        <v>0</v>
      </c>
      <c r="M208" s="529">
        <v>0</v>
      </c>
      <c r="N208" s="556">
        <v>2</v>
      </c>
      <c r="O208" s="533">
        <v>0</v>
      </c>
    </row>
    <row r="209" spans="1:15" ht="12.95" customHeight="1" x14ac:dyDescent="0.15">
      <c r="A209" s="527" t="s">
        <v>281</v>
      </c>
      <c r="B209" s="538">
        <v>0</v>
      </c>
      <c r="C209" s="530">
        <v>0</v>
      </c>
      <c r="D209" s="538">
        <v>2</v>
      </c>
      <c r="E209" s="530">
        <v>0</v>
      </c>
      <c r="F209" s="538">
        <v>0</v>
      </c>
      <c r="G209" s="530">
        <v>0</v>
      </c>
      <c r="H209" s="538">
        <v>0</v>
      </c>
      <c r="I209" s="530">
        <v>0</v>
      </c>
      <c r="J209" s="538">
        <v>0</v>
      </c>
      <c r="K209" s="530">
        <v>0</v>
      </c>
      <c r="L209" s="538">
        <v>0</v>
      </c>
      <c r="M209" s="530">
        <v>0</v>
      </c>
      <c r="N209" s="557">
        <v>2</v>
      </c>
      <c r="O209" s="534">
        <v>0</v>
      </c>
    </row>
    <row r="210" spans="1:15" ht="12.95" hidden="1" customHeight="1" outlineLevel="2" x14ac:dyDescent="0.15">
      <c r="A210" s="525" t="s">
        <v>282</v>
      </c>
      <c r="B210" s="536">
        <v>0</v>
      </c>
      <c r="C210" s="528">
        <v>0</v>
      </c>
      <c r="D210" s="536">
        <v>0</v>
      </c>
      <c r="E210" s="528">
        <v>0</v>
      </c>
      <c r="F210" s="536">
        <v>0</v>
      </c>
      <c r="G210" s="528">
        <v>0</v>
      </c>
      <c r="H210" s="536">
        <v>1</v>
      </c>
      <c r="I210" s="528">
        <v>0</v>
      </c>
      <c r="J210" s="536">
        <v>0</v>
      </c>
      <c r="K210" s="528">
        <v>0</v>
      </c>
      <c r="L210" s="536">
        <v>1</v>
      </c>
      <c r="M210" s="528">
        <v>0</v>
      </c>
      <c r="N210" s="555">
        <v>2</v>
      </c>
      <c r="O210" s="540">
        <v>0</v>
      </c>
    </row>
    <row r="211" spans="1:15" ht="12.95" hidden="1" customHeight="1" outlineLevel="2" x14ac:dyDescent="0.15">
      <c r="A211" s="525" t="s">
        <v>283</v>
      </c>
      <c r="B211" s="536">
        <v>0</v>
      </c>
      <c r="C211" s="528">
        <v>0</v>
      </c>
      <c r="D211" s="536">
        <v>0</v>
      </c>
      <c r="E211" s="528">
        <v>0</v>
      </c>
      <c r="F211" s="536">
        <v>0</v>
      </c>
      <c r="G211" s="528">
        <v>0</v>
      </c>
      <c r="H211" s="536">
        <v>0</v>
      </c>
      <c r="I211" s="528">
        <v>0</v>
      </c>
      <c r="J211" s="536">
        <v>0</v>
      </c>
      <c r="K211" s="528">
        <v>0</v>
      </c>
      <c r="L211" s="536">
        <v>0</v>
      </c>
      <c r="M211" s="528">
        <v>0</v>
      </c>
      <c r="N211" s="555">
        <v>0</v>
      </c>
      <c r="O211" s="540">
        <v>0</v>
      </c>
    </row>
    <row r="212" spans="1:15" ht="12.95" hidden="1" customHeight="1" outlineLevel="2" x14ac:dyDescent="0.15">
      <c r="A212" s="525" t="s">
        <v>284</v>
      </c>
      <c r="B212" s="536">
        <v>0</v>
      </c>
      <c r="C212" s="528">
        <v>0</v>
      </c>
      <c r="D212" s="536">
        <v>0</v>
      </c>
      <c r="E212" s="528">
        <v>0</v>
      </c>
      <c r="F212" s="536">
        <v>0</v>
      </c>
      <c r="G212" s="528">
        <v>0</v>
      </c>
      <c r="H212" s="536">
        <v>0</v>
      </c>
      <c r="I212" s="528">
        <v>0</v>
      </c>
      <c r="J212" s="536">
        <v>0</v>
      </c>
      <c r="K212" s="528">
        <v>0</v>
      </c>
      <c r="L212" s="536">
        <v>0</v>
      </c>
      <c r="M212" s="528">
        <v>0</v>
      </c>
      <c r="N212" s="555">
        <v>0</v>
      </c>
      <c r="O212" s="540">
        <v>0</v>
      </c>
    </row>
    <row r="213" spans="1:15" ht="12.95" customHeight="1" outlineLevel="1" collapsed="1" x14ac:dyDescent="0.15">
      <c r="A213" s="526" t="s">
        <v>285</v>
      </c>
      <c r="B213" s="537">
        <v>0</v>
      </c>
      <c r="C213" s="529">
        <v>0</v>
      </c>
      <c r="D213" s="537">
        <v>0</v>
      </c>
      <c r="E213" s="529">
        <v>0</v>
      </c>
      <c r="F213" s="537">
        <v>0</v>
      </c>
      <c r="G213" s="529">
        <v>0</v>
      </c>
      <c r="H213" s="537">
        <v>1</v>
      </c>
      <c r="I213" s="529">
        <v>0</v>
      </c>
      <c r="J213" s="537">
        <v>0</v>
      </c>
      <c r="K213" s="529">
        <v>0</v>
      </c>
      <c r="L213" s="537">
        <v>1</v>
      </c>
      <c r="M213" s="529">
        <v>0</v>
      </c>
      <c r="N213" s="556">
        <v>2</v>
      </c>
      <c r="O213" s="533">
        <v>0</v>
      </c>
    </row>
    <row r="214" spans="1:15" ht="12.95" hidden="1" customHeight="1" outlineLevel="2" x14ac:dyDescent="0.15">
      <c r="A214" s="525" t="s">
        <v>286</v>
      </c>
      <c r="B214" s="536">
        <v>1</v>
      </c>
      <c r="C214" s="528">
        <v>0</v>
      </c>
      <c r="D214" s="536">
        <v>4</v>
      </c>
      <c r="E214" s="528">
        <v>0</v>
      </c>
      <c r="F214" s="536">
        <v>1</v>
      </c>
      <c r="G214" s="528">
        <v>0</v>
      </c>
      <c r="H214" s="536">
        <v>4</v>
      </c>
      <c r="I214" s="528">
        <v>0</v>
      </c>
      <c r="J214" s="536">
        <v>1</v>
      </c>
      <c r="K214" s="528">
        <v>0</v>
      </c>
      <c r="L214" s="536">
        <v>1</v>
      </c>
      <c r="M214" s="528">
        <v>0</v>
      </c>
      <c r="N214" s="555">
        <v>12</v>
      </c>
      <c r="O214" s="540">
        <v>0</v>
      </c>
    </row>
    <row r="215" spans="1:15" ht="12.95" customHeight="1" outlineLevel="1" collapsed="1" x14ac:dyDescent="0.15">
      <c r="A215" s="526" t="s">
        <v>287</v>
      </c>
      <c r="B215" s="537">
        <v>1</v>
      </c>
      <c r="C215" s="529">
        <v>0</v>
      </c>
      <c r="D215" s="537">
        <v>4</v>
      </c>
      <c r="E215" s="529">
        <v>0</v>
      </c>
      <c r="F215" s="537">
        <v>1</v>
      </c>
      <c r="G215" s="529">
        <v>0</v>
      </c>
      <c r="H215" s="537">
        <v>4</v>
      </c>
      <c r="I215" s="529">
        <v>0</v>
      </c>
      <c r="J215" s="537">
        <v>1</v>
      </c>
      <c r="K215" s="529">
        <v>0</v>
      </c>
      <c r="L215" s="537">
        <v>1</v>
      </c>
      <c r="M215" s="529">
        <v>0</v>
      </c>
      <c r="N215" s="556">
        <v>12</v>
      </c>
      <c r="O215" s="533">
        <v>0</v>
      </c>
    </row>
    <row r="216" spans="1:15" ht="12.95" hidden="1" customHeight="1" outlineLevel="2" x14ac:dyDescent="0.15">
      <c r="A216" s="525" t="s">
        <v>288</v>
      </c>
      <c r="B216" s="536">
        <v>0</v>
      </c>
      <c r="C216" s="528">
        <v>0</v>
      </c>
      <c r="D216" s="536">
        <v>0</v>
      </c>
      <c r="E216" s="528">
        <v>0</v>
      </c>
      <c r="F216" s="536">
        <v>0</v>
      </c>
      <c r="G216" s="528">
        <v>0</v>
      </c>
      <c r="H216" s="536">
        <v>0</v>
      </c>
      <c r="I216" s="528">
        <v>0</v>
      </c>
      <c r="J216" s="536">
        <v>0</v>
      </c>
      <c r="K216" s="528">
        <v>0</v>
      </c>
      <c r="L216" s="536">
        <v>0</v>
      </c>
      <c r="M216" s="528">
        <v>0</v>
      </c>
      <c r="N216" s="555">
        <v>0</v>
      </c>
      <c r="O216" s="540">
        <v>0</v>
      </c>
    </row>
    <row r="217" spans="1:15" ht="12.95" hidden="1" customHeight="1" outlineLevel="2" x14ac:dyDescent="0.15">
      <c r="A217" s="525" t="s">
        <v>289</v>
      </c>
      <c r="B217" s="536">
        <v>0</v>
      </c>
      <c r="C217" s="528">
        <v>0</v>
      </c>
      <c r="D217" s="536">
        <v>0</v>
      </c>
      <c r="E217" s="528">
        <v>0</v>
      </c>
      <c r="F217" s="536">
        <v>0</v>
      </c>
      <c r="G217" s="528">
        <v>0</v>
      </c>
      <c r="H217" s="536">
        <v>0</v>
      </c>
      <c r="I217" s="528">
        <v>0</v>
      </c>
      <c r="J217" s="536">
        <v>0</v>
      </c>
      <c r="K217" s="528">
        <v>0</v>
      </c>
      <c r="L217" s="536">
        <v>0</v>
      </c>
      <c r="M217" s="528">
        <v>0</v>
      </c>
      <c r="N217" s="555">
        <v>0</v>
      </c>
      <c r="O217" s="540">
        <v>0</v>
      </c>
    </row>
    <row r="218" spans="1:15" ht="12.95" customHeight="1" outlineLevel="1" collapsed="1" x14ac:dyDescent="0.15">
      <c r="A218" s="526" t="s">
        <v>290</v>
      </c>
      <c r="B218" s="537">
        <v>0</v>
      </c>
      <c r="C218" s="529">
        <v>0</v>
      </c>
      <c r="D218" s="537">
        <v>0</v>
      </c>
      <c r="E218" s="529">
        <v>0</v>
      </c>
      <c r="F218" s="537">
        <v>0</v>
      </c>
      <c r="G218" s="529">
        <v>0</v>
      </c>
      <c r="H218" s="537">
        <v>0</v>
      </c>
      <c r="I218" s="529">
        <v>0</v>
      </c>
      <c r="J218" s="537">
        <v>0</v>
      </c>
      <c r="K218" s="529">
        <v>0</v>
      </c>
      <c r="L218" s="537">
        <v>0</v>
      </c>
      <c r="M218" s="529">
        <v>0</v>
      </c>
      <c r="N218" s="556">
        <v>0</v>
      </c>
      <c r="O218" s="533">
        <v>0</v>
      </c>
    </row>
    <row r="219" spans="1:15" ht="12.95" customHeight="1" x14ac:dyDescent="0.15">
      <c r="A219" s="527" t="s">
        <v>291</v>
      </c>
      <c r="B219" s="538">
        <v>1</v>
      </c>
      <c r="C219" s="530">
        <v>0</v>
      </c>
      <c r="D219" s="538">
        <v>4</v>
      </c>
      <c r="E219" s="530">
        <v>0</v>
      </c>
      <c r="F219" s="538">
        <v>1</v>
      </c>
      <c r="G219" s="530">
        <v>0</v>
      </c>
      <c r="H219" s="538">
        <v>5</v>
      </c>
      <c r="I219" s="530">
        <v>0</v>
      </c>
      <c r="J219" s="538">
        <v>1</v>
      </c>
      <c r="K219" s="530">
        <v>0</v>
      </c>
      <c r="L219" s="538">
        <v>2</v>
      </c>
      <c r="M219" s="530">
        <v>0</v>
      </c>
      <c r="N219" s="557">
        <v>14</v>
      </c>
      <c r="O219" s="534">
        <v>0</v>
      </c>
    </row>
    <row r="220" spans="1:15" ht="12.95" hidden="1" customHeight="1" outlineLevel="2" x14ac:dyDescent="0.15">
      <c r="A220" s="525" t="s">
        <v>292</v>
      </c>
      <c r="B220" s="536">
        <v>0</v>
      </c>
      <c r="C220" s="528">
        <v>0</v>
      </c>
      <c r="D220" s="536">
        <v>0</v>
      </c>
      <c r="E220" s="528">
        <v>0</v>
      </c>
      <c r="F220" s="536">
        <v>0</v>
      </c>
      <c r="G220" s="528">
        <v>0</v>
      </c>
      <c r="H220" s="536">
        <v>2</v>
      </c>
      <c r="I220" s="528">
        <v>0</v>
      </c>
      <c r="J220" s="536">
        <v>0</v>
      </c>
      <c r="K220" s="528">
        <v>0</v>
      </c>
      <c r="L220" s="536">
        <v>0</v>
      </c>
      <c r="M220" s="528">
        <v>0</v>
      </c>
      <c r="N220" s="555">
        <v>2</v>
      </c>
      <c r="O220" s="540">
        <v>0</v>
      </c>
    </row>
    <row r="221" spans="1:15" ht="12.95" customHeight="1" outlineLevel="1" collapsed="1" x14ac:dyDescent="0.15">
      <c r="A221" s="526" t="s">
        <v>293</v>
      </c>
      <c r="B221" s="537">
        <v>0</v>
      </c>
      <c r="C221" s="529">
        <v>0</v>
      </c>
      <c r="D221" s="537">
        <v>0</v>
      </c>
      <c r="E221" s="529">
        <v>0</v>
      </c>
      <c r="F221" s="537">
        <v>0</v>
      </c>
      <c r="G221" s="529">
        <v>0</v>
      </c>
      <c r="H221" s="537">
        <v>2</v>
      </c>
      <c r="I221" s="529">
        <v>0</v>
      </c>
      <c r="J221" s="537">
        <v>0</v>
      </c>
      <c r="K221" s="529">
        <v>0</v>
      </c>
      <c r="L221" s="537">
        <v>0</v>
      </c>
      <c r="M221" s="529">
        <v>0</v>
      </c>
      <c r="N221" s="556">
        <v>2</v>
      </c>
      <c r="O221" s="533">
        <v>0</v>
      </c>
    </row>
    <row r="222" spans="1:15" ht="12.95" hidden="1" customHeight="1" outlineLevel="2" x14ac:dyDescent="0.15">
      <c r="A222" s="525" t="s">
        <v>294</v>
      </c>
      <c r="B222" s="536">
        <v>0</v>
      </c>
      <c r="C222" s="528">
        <v>0</v>
      </c>
      <c r="D222" s="536">
        <v>0</v>
      </c>
      <c r="E222" s="528">
        <v>0</v>
      </c>
      <c r="F222" s="536">
        <v>3</v>
      </c>
      <c r="G222" s="528">
        <v>0</v>
      </c>
      <c r="H222" s="536">
        <v>0</v>
      </c>
      <c r="I222" s="528">
        <v>0</v>
      </c>
      <c r="J222" s="536">
        <v>0</v>
      </c>
      <c r="K222" s="528">
        <v>0</v>
      </c>
      <c r="L222" s="536">
        <v>0</v>
      </c>
      <c r="M222" s="528">
        <v>0</v>
      </c>
      <c r="N222" s="555">
        <v>3</v>
      </c>
      <c r="O222" s="540">
        <v>0</v>
      </c>
    </row>
    <row r="223" spans="1:15" ht="12.95" hidden="1" customHeight="1" outlineLevel="2" x14ac:dyDescent="0.15">
      <c r="A223" s="525" t="s">
        <v>295</v>
      </c>
      <c r="B223" s="536">
        <v>0</v>
      </c>
      <c r="C223" s="528">
        <v>0</v>
      </c>
      <c r="D223" s="536">
        <v>0</v>
      </c>
      <c r="E223" s="528">
        <v>0</v>
      </c>
      <c r="F223" s="536">
        <v>0</v>
      </c>
      <c r="G223" s="528">
        <v>0</v>
      </c>
      <c r="H223" s="536">
        <v>0</v>
      </c>
      <c r="I223" s="528">
        <v>0</v>
      </c>
      <c r="J223" s="536">
        <v>0</v>
      </c>
      <c r="K223" s="528">
        <v>0</v>
      </c>
      <c r="L223" s="536">
        <v>0</v>
      </c>
      <c r="M223" s="528">
        <v>0</v>
      </c>
      <c r="N223" s="555">
        <v>0</v>
      </c>
      <c r="O223" s="540">
        <v>0</v>
      </c>
    </row>
    <row r="224" spans="1:15" ht="12.95" customHeight="1" outlineLevel="1" collapsed="1" x14ac:dyDescent="0.15">
      <c r="A224" s="526" t="s">
        <v>296</v>
      </c>
      <c r="B224" s="537">
        <v>0</v>
      </c>
      <c r="C224" s="529">
        <v>0</v>
      </c>
      <c r="D224" s="537">
        <v>0</v>
      </c>
      <c r="E224" s="529">
        <v>0</v>
      </c>
      <c r="F224" s="537">
        <v>3</v>
      </c>
      <c r="G224" s="529">
        <v>0</v>
      </c>
      <c r="H224" s="537">
        <v>0</v>
      </c>
      <c r="I224" s="529">
        <v>0</v>
      </c>
      <c r="J224" s="537">
        <v>0</v>
      </c>
      <c r="K224" s="529">
        <v>0</v>
      </c>
      <c r="L224" s="537">
        <v>0</v>
      </c>
      <c r="M224" s="529">
        <v>0</v>
      </c>
      <c r="N224" s="556">
        <v>3</v>
      </c>
      <c r="O224" s="533">
        <v>0</v>
      </c>
    </row>
    <row r="225" spans="1:15" ht="12.95" hidden="1" customHeight="1" outlineLevel="2" x14ac:dyDescent="0.15">
      <c r="A225" s="525" t="s">
        <v>297</v>
      </c>
      <c r="B225" s="536">
        <v>0</v>
      </c>
      <c r="C225" s="528">
        <v>0</v>
      </c>
      <c r="D225" s="536">
        <v>0</v>
      </c>
      <c r="E225" s="528">
        <v>0</v>
      </c>
      <c r="F225" s="536">
        <v>0</v>
      </c>
      <c r="G225" s="528">
        <v>0</v>
      </c>
      <c r="H225" s="536">
        <v>0</v>
      </c>
      <c r="I225" s="528">
        <v>0</v>
      </c>
      <c r="J225" s="536">
        <v>0</v>
      </c>
      <c r="K225" s="528">
        <v>0</v>
      </c>
      <c r="L225" s="536">
        <v>0</v>
      </c>
      <c r="M225" s="528">
        <v>0</v>
      </c>
      <c r="N225" s="555">
        <v>0</v>
      </c>
      <c r="O225" s="540">
        <v>0</v>
      </c>
    </row>
    <row r="226" spans="1:15" ht="12.95" hidden="1" customHeight="1" outlineLevel="2" x14ac:dyDescent="0.15">
      <c r="A226" s="525" t="s">
        <v>298</v>
      </c>
      <c r="B226" s="536">
        <v>0</v>
      </c>
      <c r="C226" s="528">
        <v>0</v>
      </c>
      <c r="D226" s="536">
        <v>0</v>
      </c>
      <c r="E226" s="528">
        <v>0</v>
      </c>
      <c r="F226" s="536">
        <v>0</v>
      </c>
      <c r="G226" s="528">
        <v>0</v>
      </c>
      <c r="H226" s="536">
        <v>0</v>
      </c>
      <c r="I226" s="528">
        <v>0</v>
      </c>
      <c r="J226" s="536">
        <v>0</v>
      </c>
      <c r="K226" s="528">
        <v>0</v>
      </c>
      <c r="L226" s="536">
        <v>0</v>
      </c>
      <c r="M226" s="528">
        <v>0</v>
      </c>
      <c r="N226" s="555">
        <v>0</v>
      </c>
      <c r="O226" s="540">
        <v>0</v>
      </c>
    </row>
    <row r="227" spans="1:15" ht="12.95" hidden="1" customHeight="1" outlineLevel="2" x14ac:dyDescent="0.15">
      <c r="A227" s="525" t="s">
        <v>299</v>
      </c>
      <c r="B227" s="536">
        <v>0</v>
      </c>
      <c r="C227" s="528">
        <v>0</v>
      </c>
      <c r="D227" s="536">
        <v>0</v>
      </c>
      <c r="E227" s="528">
        <v>0</v>
      </c>
      <c r="F227" s="536">
        <v>0</v>
      </c>
      <c r="G227" s="528">
        <v>0</v>
      </c>
      <c r="H227" s="536">
        <v>0</v>
      </c>
      <c r="I227" s="528">
        <v>0</v>
      </c>
      <c r="J227" s="536">
        <v>0</v>
      </c>
      <c r="K227" s="528">
        <v>0</v>
      </c>
      <c r="L227" s="536">
        <v>0</v>
      </c>
      <c r="M227" s="528">
        <v>0</v>
      </c>
      <c r="N227" s="555">
        <v>0</v>
      </c>
      <c r="O227" s="540">
        <v>0</v>
      </c>
    </row>
    <row r="228" spans="1:15" ht="12.95" customHeight="1" outlineLevel="1" collapsed="1" x14ac:dyDescent="0.15">
      <c r="A228" s="526" t="s">
        <v>300</v>
      </c>
      <c r="B228" s="537">
        <v>0</v>
      </c>
      <c r="C228" s="529">
        <v>0</v>
      </c>
      <c r="D228" s="537">
        <v>0</v>
      </c>
      <c r="E228" s="529">
        <v>0</v>
      </c>
      <c r="F228" s="537">
        <v>0</v>
      </c>
      <c r="G228" s="529">
        <v>0</v>
      </c>
      <c r="H228" s="537">
        <v>0</v>
      </c>
      <c r="I228" s="529">
        <v>0</v>
      </c>
      <c r="J228" s="537">
        <v>0</v>
      </c>
      <c r="K228" s="529">
        <v>0</v>
      </c>
      <c r="L228" s="537">
        <v>0</v>
      </c>
      <c r="M228" s="529">
        <v>0</v>
      </c>
      <c r="N228" s="556">
        <v>0</v>
      </c>
      <c r="O228" s="533">
        <v>0</v>
      </c>
    </row>
    <row r="229" spans="1:15" ht="12.95" customHeight="1" x14ac:dyDescent="0.15">
      <c r="A229" s="527" t="s">
        <v>301</v>
      </c>
      <c r="B229" s="538">
        <v>0</v>
      </c>
      <c r="C229" s="530">
        <v>0</v>
      </c>
      <c r="D229" s="538">
        <v>0</v>
      </c>
      <c r="E229" s="530">
        <v>0</v>
      </c>
      <c r="F229" s="538">
        <v>3</v>
      </c>
      <c r="G229" s="530">
        <v>0</v>
      </c>
      <c r="H229" s="538">
        <v>2</v>
      </c>
      <c r="I229" s="530">
        <v>0</v>
      </c>
      <c r="J229" s="538">
        <v>0</v>
      </c>
      <c r="K229" s="530">
        <v>0</v>
      </c>
      <c r="L229" s="538">
        <v>0</v>
      </c>
      <c r="M229" s="530">
        <v>0</v>
      </c>
      <c r="N229" s="557">
        <v>5</v>
      </c>
      <c r="O229" s="534">
        <v>0</v>
      </c>
    </row>
    <row r="230" spans="1:15" ht="12.95" hidden="1" customHeight="1" outlineLevel="2" x14ac:dyDescent="0.15">
      <c r="A230" s="525" t="s">
        <v>302</v>
      </c>
      <c r="B230" s="536">
        <v>0</v>
      </c>
      <c r="C230" s="528">
        <v>0</v>
      </c>
      <c r="D230" s="536">
        <v>1</v>
      </c>
      <c r="E230" s="528">
        <v>0</v>
      </c>
      <c r="F230" s="536">
        <v>0</v>
      </c>
      <c r="G230" s="528">
        <v>0</v>
      </c>
      <c r="H230" s="536">
        <v>0</v>
      </c>
      <c r="I230" s="528">
        <v>0</v>
      </c>
      <c r="J230" s="536">
        <v>0</v>
      </c>
      <c r="K230" s="528">
        <v>0</v>
      </c>
      <c r="L230" s="536">
        <v>0</v>
      </c>
      <c r="M230" s="528">
        <v>0</v>
      </c>
      <c r="N230" s="555">
        <v>1</v>
      </c>
      <c r="O230" s="540">
        <v>0</v>
      </c>
    </row>
    <row r="231" spans="1:15" ht="12.95" hidden="1" customHeight="1" outlineLevel="2" x14ac:dyDescent="0.15">
      <c r="A231" s="525" t="s">
        <v>303</v>
      </c>
      <c r="B231" s="536">
        <v>0</v>
      </c>
      <c r="C231" s="528">
        <v>0</v>
      </c>
      <c r="D231" s="536">
        <v>0</v>
      </c>
      <c r="E231" s="528">
        <v>0</v>
      </c>
      <c r="F231" s="536">
        <v>0</v>
      </c>
      <c r="G231" s="528">
        <v>0</v>
      </c>
      <c r="H231" s="536">
        <v>0</v>
      </c>
      <c r="I231" s="528">
        <v>0</v>
      </c>
      <c r="J231" s="536">
        <v>0</v>
      </c>
      <c r="K231" s="528">
        <v>0</v>
      </c>
      <c r="L231" s="536">
        <v>0</v>
      </c>
      <c r="M231" s="528">
        <v>0</v>
      </c>
      <c r="N231" s="555">
        <v>0</v>
      </c>
      <c r="O231" s="540">
        <v>0</v>
      </c>
    </row>
    <row r="232" spans="1:15" ht="12.95" hidden="1" customHeight="1" outlineLevel="2" x14ac:dyDescent="0.15">
      <c r="A232" s="525" t="s">
        <v>304</v>
      </c>
      <c r="B232" s="536">
        <v>0</v>
      </c>
      <c r="C232" s="528">
        <v>0</v>
      </c>
      <c r="D232" s="536">
        <v>0</v>
      </c>
      <c r="E232" s="528">
        <v>0</v>
      </c>
      <c r="F232" s="536">
        <v>0</v>
      </c>
      <c r="G232" s="528">
        <v>0</v>
      </c>
      <c r="H232" s="536">
        <v>0</v>
      </c>
      <c r="I232" s="528">
        <v>0</v>
      </c>
      <c r="J232" s="536">
        <v>0</v>
      </c>
      <c r="K232" s="528">
        <v>0</v>
      </c>
      <c r="L232" s="536">
        <v>0</v>
      </c>
      <c r="M232" s="528">
        <v>0</v>
      </c>
      <c r="N232" s="555">
        <v>0</v>
      </c>
      <c r="O232" s="540">
        <v>0</v>
      </c>
    </row>
    <row r="233" spans="1:15" ht="12.95" hidden="1" customHeight="1" outlineLevel="2" x14ac:dyDescent="0.15">
      <c r="A233" s="525" t="s">
        <v>305</v>
      </c>
      <c r="B233" s="536">
        <v>0</v>
      </c>
      <c r="C233" s="528">
        <v>0</v>
      </c>
      <c r="D233" s="536">
        <v>0</v>
      </c>
      <c r="E233" s="528">
        <v>0</v>
      </c>
      <c r="F233" s="536">
        <v>0</v>
      </c>
      <c r="G233" s="528">
        <v>0</v>
      </c>
      <c r="H233" s="536">
        <v>0</v>
      </c>
      <c r="I233" s="528">
        <v>0</v>
      </c>
      <c r="J233" s="536">
        <v>0</v>
      </c>
      <c r="K233" s="528">
        <v>0</v>
      </c>
      <c r="L233" s="536">
        <v>0</v>
      </c>
      <c r="M233" s="528">
        <v>0</v>
      </c>
      <c r="N233" s="555">
        <v>0</v>
      </c>
      <c r="O233" s="540">
        <v>0</v>
      </c>
    </row>
    <row r="234" spans="1:15" ht="12.95" hidden="1" customHeight="1" outlineLevel="2" x14ac:dyDescent="0.15">
      <c r="A234" s="525" t="s">
        <v>306</v>
      </c>
      <c r="B234" s="536">
        <v>0</v>
      </c>
      <c r="C234" s="528">
        <v>0</v>
      </c>
      <c r="D234" s="536">
        <v>0</v>
      </c>
      <c r="E234" s="528">
        <v>0</v>
      </c>
      <c r="F234" s="536">
        <v>0</v>
      </c>
      <c r="G234" s="528">
        <v>0</v>
      </c>
      <c r="H234" s="536">
        <v>0</v>
      </c>
      <c r="I234" s="528">
        <v>0</v>
      </c>
      <c r="J234" s="536">
        <v>0</v>
      </c>
      <c r="K234" s="528">
        <v>0</v>
      </c>
      <c r="L234" s="536">
        <v>0</v>
      </c>
      <c r="M234" s="528">
        <v>0</v>
      </c>
      <c r="N234" s="555">
        <v>0</v>
      </c>
      <c r="O234" s="540">
        <v>0</v>
      </c>
    </row>
    <row r="235" spans="1:15" ht="12.95" hidden="1" customHeight="1" outlineLevel="2" x14ac:dyDescent="0.15">
      <c r="A235" s="525" t="s">
        <v>307</v>
      </c>
      <c r="B235" s="536">
        <v>1</v>
      </c>
      <c r="C235" s="528">
        <v>0</v>
      </c>
      <c r="D235" s="536">
        <v>2</v>
      </c>
      <c r="E235" s="528">
        <v>0</v>
      </c>
      <c r="F235" s="536">
        <v>0</v>
      </c>
      <c r="G235" s="528">
        <v>0</v>
      </c>
      <c r="H235" s="536">
        <v>0</v>
      </c>
      <c r="I235" s="528">
        <v>0</v>
      </c>
      <c r="J235" s="536">
        <v>0</v>
      </c>
      <c r="K235" s="528">
        <v>0</v>
      </c>
      <c r="L235" s="536">
        <v>0</v>
      </c>
      <c r="M235" s="528">
        <v>0</v>
      </c>
      <c r="N235" s="555">
        <v>3</v>
      </c>
      <c r="O235" s="540">
        <v>0</v>
      </c>
    </row>
    <row r="236" spans="1:15" ht="12.95" customHeight="1" outlineLevel="1" collapsed="1" x14ac:dyDescent="0.15">
      <c r="A236" s="526" t="s">
        <v>308</v>
      </c>
      <c r="B236" s="537">
        <v>1</v>
      </c>
      <c r="C236" s="529">
        <v>0</v>
      </c>
      <c r="D236" s="537">
        <v>3</v>
      </c>
      <c r="E236" s="529">
        <v>0</v>
      </c>
      <c r="F236" s="537">
        <v>0</v>
      </c>
      <c r="G236" s="529">
        <v>0</v>
      </c>
      <c r="H236" s="537">
        <v>0</v>
      </c>
      <c r="I236" s="529">
        <v>0</v>
      </c>
      <c r="J236" s="537">
        <v>0</v>
      </c>
      <c r="K236" s="529">
        <v>0</v>
      </c>
      <c r="L236" s="537">
        <v>0</v>
      </c>
      <c r="M236" s="529">
        <v>0</v>
      </c>
      <c r="N236" s="556">
        <v>4</v>
      </c>
      <c r="O236" s="533">
        <v>0</v>
      </c>
    </row>
    <row r="237" spans="1:15" ht="12.95" customHeight="1" x14ac:dyDescent="0.15">
      <c r="A237" s="527" t="s">
        <v>309</v>
      </c>
      <c r="B237" s="538">
        <v>1</v>
      </c>
      <c r="C237" s="530">
        <v>0</v>
      </c>
      <c r="D237" s="538">
        <v>3</v>
      </c>
      <c r="E237" s="530">
        <v>0</v>
      </c>
      <c r="F237" s="538">
        <v>0</v>
      </c>
      <c r="G237" s="530">
        <v>0</v>
      </c>
      <c r="H237" s="538">
        <v>0</v>
      </c>
      <c r="I237" s="530">
        <v>0</v>
      </c>
      <c r="J237" s="538">
        <v>0</v>
      </c>
      <c r="K237" s="530">
        <v>0</v>
      </c>
      <c r="L237" s="538">
        <v>0</v>
      </c>
      <c r="M237" s="530">
        <v>0</v>
      </c>
      <c r="N237" s="557">
        <v>4</v>
      </c>
      <c r="O237" s="534">
        <v>0</v>
      </c>
    </row>
    <row r="238" spans="1:15" ht="12.95" hidden="1" customHeight="1" outlineLevel="2" x14ac:dyDescent="0.15">
      <c r="A238" s="525" t="s">
        <v>310</v>
      </c>
      <c r="B238" s="536">
        <v>0</v>
      </c>
      <c r="C238" s="528">
        <v>0</v>
      </c>
      <c r="D238" s="536">
        <v>0</v>
      </c>
      <c r="E238" s="528">
        <v>0</v>
      </c>
      <c r="F238" s="536">
        <v>0</v>
      </c>
      <c r="G238" s="528">
        <v>0</v>
      </c>
      <c r="H238" s="536">
        <v>0</v>
      </c>
      <c r="I238" s="528">
        <v>0</v>
      </c>
      <c r="J238" s="536">
        <v>0</v>
      </c>
      <c r="K238" s="528">
        <v>0</v>
      </c>
      <c r="L238" s="536">
        <v>0</v>
      </c>
      <c r="M238" s="528">
        <v>0</v>
      </c>
      <c r="N238" s="555">
        <v>0</v>
      </c>
      <c r="O238" s="540">
        <v>0</v>
      </c>
    </row>
    <row r="239" spans="1:15" ht="12.95" customHeight="1" outlineLevel="1" collapsed="1" x14ac:dyDescent="0.15">
      <c r="A239" s="526" t="s">
        <v>311</v>
      </c>
      <c r="B239" s="537">
        <v>0</v>
      </c>
      <c r="C239" s="529">
        <v>0</v>
      </c>
      <c r="D239" s="537">
        <v>0</v>
      </c>
      <c r="E239" s="529">
        <v>0</v>
      </c>
      <c r="F239" s="537">
        <v>0</v>
      </c>
      <c r="G239" s="529">
        <v>0</v>
      </c>
      <c r="H239" s="537">
        <v>0</v>
      </c>
      <c r="I239" s="529">
        <v>0</v>
      </c>
      <c r="J239" s="537">
        <v>0</v>
      </c>
      <c r="K239" s="529">
        <v>0</v>
      </c>
      <c r="L239" s="537">
        <v>0</v>
      </c>
      <c r="M239" s="529">
        <v>0</v>
      </c>
      <c r="N239" s="556">
        <v>0</v>
      </c>
      <c r="O239" s="533">
        <v>0</v>
      </c>
    </row>
    <row r="240" spans="1:15" ht="12.95" customHeight="1" x14ac:dyDescent="0.15">
      <c r="A240" s="527" t="s">
        <v>312</v>
      </c>
      <c r="B240" s="538">
        <v>0</v>
      </c>
      <c r="C240" s="530">
        <v>0</v>
      </c>
      <c r="D240" s="538">
        <v>0</v>
      </c>
      <c r="E240" s="530">
        <v>0</v>
      </c>
      <c r="F240" s="538">
        <v>0</v>
      </c>
      <c r="G240" s="530">
        <v>0</v>
      </c>
      <c r="H240" s="538">
        <v>0</v>
      </c>
      <c r="I240" s="530">
        <v>0</v>
      </c>
      <c r="J240" s="538">
        <v>0</v>
      </c>
      <c r="K240" s="530">
        <v>0</v>
      </c>
      <c r="L240" s="538">
        <v>0</v>
      </c>
      <c r="M240" s="530">
        <v>0</v>
      </c>
      <c r="N240" s="557">
        <v>0</v>
      </c>
      <c r="O240" s="534">
        <v>0</v>
      </c>
    </row>
    <row r="241" spans="1:15" ht="12.95" hidden="1" customHeight="1" outlineLevel="2" x14ac:dyDescent="0.15">
      <c r="A241" s="525" t="s">
        <v>313</v>
      </c>
      <c r="B241" s="536">
        <v>0</v>
      </c>
      <c r="C241" s="528">
        <v>0</v>
      </c>
      <c r="D241" s="536">
        <v>0</v>
      </c>
      <c r="E241" s="528">
        <v>0</v>
      </c>
      <c r="F241" s="536">
        <v>0</v>
      </c>
      <c r="G241" s="528">
        <v>0</v>
      </c>
      <c r="H241" s="536">
        <v>1</v>
      </c>
      <c r="I241" s="528">
        <v>0</v>
      </c>
      <c r="J241" s="536">
        <v>0</v>
      </c>
      <c r="K241" s="528">
        <v>0</v>
      </c>
      <c r="L241" s="536">
        <v>0</v>
      </c>
      <c r="M241" s="528">
        <v>0</v>
      </c>
      <c r="N241" s="555">
        <v>1</v>
      </c>
      <c r="O241" s="540">
        <v>0</v>
      </c>
    </row>
    <row r="242" spans="1:15" ht="12.95" customHeight="1" outlineLevel="1" collapsed="1" x14ac:dyDescent="0.15">
      <c r="A242" s="526" t="s">
        <v>314</v>
      </c>
      <c r="B242" s="537">
        <v>0</v>
      </c>
      <c r="C242" s="529">
        <v>0</v>
      </c>
      <c r="D242" s="537">
        <v>0</v>
      </c>
      <c r="E242" s="529">
        <v>0</v>
      </c>
      <c r="F242" s="537">
        <v>0</v>
      </c>
      <c r="G242" s="529">
        <v>0</v>
      </c>
      <c r="H242" s="537">
        <v>1</v>
      </c>
      <c r="I242" s="529">
        <v>0</v>
      </c>
      <c r="J242" s="537">
        <v>0</v>
      </c>
      <c r="K242" s="529">
        <v>0</v>
      </c>
      <c r="L242" s="537">
        <v>0</v>
      </c>
      <c r="M242" s="529">
        <v>0</v>
      </c>
      <c r="N242" s="556">
        <v>1</v>
      </c>
      <c r="O242" s="533">
        <v>0</v>
      </c>
    </row>
    <row r="243" spans="1:15" ht="12.95" hidden="1" customHeight="1" outlineLevel="2" x14ac:dyDescent="0.15">
      <c r="A243" s="525" t="s">
        <v>315</v>
      </c>
      <c r="B243" s="536">
        <v>0</v>
      </c>
      <c r="C243" s="528">
        <v>0</v>
      </c>
      <c r="D243" s="536">
        <v>0</v>
      </c>
      <c r="E243" s="528">
        <v>0</v>
      </c>
      <c r="F243" s="536">
        <v>0</v>
      </c>
      <c r="G243" s="528">
        <v>0</v>
      </c>
      <c r="H243" s="536">
        <v>0</v>
      </c>
      <c r="I243" s="528">
        <v>0</v>
      </c>
      <c r="J243" s="536">
        <v>0</v>
      </c>
      <c r="K243" s="528">
        <v>0</v>
      </c>
      <c r="L243" s="536">
        <v>0</v>
      </c>
      <c r="M243" s="528">
        <v>0</v>
      </c>
      <c r="N243" s="555">
        <v>0</v>
      </c>
      <c r="O243" s="540">
        <v>0</v>
      </c>
    </row>
    <row r="244" spans="1:15" s="133" customFormat="1" ht="12.95" hidden="1" customHeight="1" outlineLevel="2" x14ac:dyDescent="0.15">
      <c r="A244" s="525" t="s">
        <v>316</v>
      </c>
      <c r="B244" s="536">
        <v>0</v>
      </c>
      <c r="C244" s="528">
        <v>0</v>
      </c>
      <c r="D244" s="536">
        <v>0</v>
      </c>
      <c r="E244" s="528">
        <v>0</v>
      </c>
      <c r="F244" s="536">
        <v>0</v>
      </c>
      <c r="G244" s="528">
        <v>0</v>
      </c>
      <c r="H244" s="536">
        <v>0</v>
      </c>
      <c r="I244" s="528">
        <v>0</v>
      </c>
      <c r="J244" s="536">
        <v>0</v>
      </c>
      <c r="K244" s="528">
        <v>0</v>
      </c>
      <c r="L244" s="536">
        <v>0</v>
      </c>
      <c r="M244" s="528">
        <v>0</v>
      </c>
      <c r="N244" s="555">
        <v>0</v>
      </c>
      <c r="O244" s="540">
        <v>0</v>
      </c>
    </row>
    <row r="245" spans="1:15" s="133" customFormat="1" ht="12.95" hidden="1" customHeight="1" outlineLevel="2" x14ac:dyDescent="0.15">
      <c r="A245" s="525" t="s">
        <v>317</v>
      </c>
      <c r="B245" s="536">
        <v>2</v>
      </c>
      <c r="C245" s="528">
        <v>0</v>
      </c>
      <c r="D245" s="536">
        <v>1</v>
      </c>
      <c r="E245" s="528">
        <v>0</v>
      </c>
      <c r="F245" s="536">
        <v>1</v>
      </c>
      <c r="G245" s="528">
        <v>0</v>
      </c>
      <c r="H245" s="536">
        <v>0</v>
      </c>
      <c r="I245" s="528">
        <v>0</v>
      </c>
      <c r="J245" s="536">
        <v>0</v>
      </c>
      <c r="K245" s="528">
        <v>0</v>
      </c>
      <c r="L245" s="536">
        <v>0</v>
      </c>
      <c r="M245" s="528">
        <v>0</v>
      </c>
      <c r="N245" s="555">
        <v>4</v>
      </c>
      <c r="O245" s="540">
        <v>0</v>
      </c>
    </row>
    <row r="246" spans="1:15" s="133" customFormat="1" ht="12.95" customHeight="1" outlineLevel="1" collapsed="1" x14ac:dyDescent="0.15">
      <c r="A246" s="526" t="s">
        <v>318</v>
      </c>
      <c r="B246" s="537">
        <v>2</v>
      </c>
      <c r="C246" s="529">
        <v>0</v>
      </c>
      <c r="D246" s="537">
        <v>1</v>
      </c>
      <c r="E246" s="529">
        <v>0</v>
      </c>
      <c r="F246" s="537">
        <v>1</v>
      </c>
      <c r="G246" s="529">
        <v>0</v>
      </c>
      <c r="H246" s="537">
        <v>0</v>
      </c>
      <c r="I246" s="529">
        <v>0</v>
      </c>
      <c r="J246" s="537">
        <v>0</v>
      </c>
      <c r="K246" s="529">
        <v>0</v>
      </c>
      <c r="L246" s="537">
        <v>0</v>
      </c>
      <c r="M246" s="529">
        <v>0</v>
      </c>
      <c r="N246" s="556">
        <v>4</v>
      </c>
      <c r="O246" s="533">
        <v>0</v>
      </c>
    </row>
    <row r="247" spans="1:15" s="133" customFormat="1" ht="12.95" customHeight="1" x14ac:dyDescent="0.15">
      <c r="A247" s="527" t="s">
        <v>319</v>
      </c>
      <c r="B247" s="538">
        <v>2</v>
      </c>
      <c r="C247" s="530">
        <v>0</v>
      </c>
      <c r="D247" s="538">
        <v>1</v>
      </c>
      <c r="E247" s="530">
        <v>0</v>
      </c>
      <c r="F247" s="538">
        <v>1</v>
      </c>
      <c r="G247" s="530">
        <v>0</v>
      </c>
      <c r="H247" s="538">
        <v>1</v>
      </c>
      <c r="I247" s="530">
        <v>0</v>
      </c>
      <c r="J247" s="538">
        <v>0</v>
      </c>
      <c r="K247" s="530">
        <v>0</v>
      </c>
      <c r="L247" s="538">
        <v>0</v>
      </c>
      <c r="M247" s="530">
        <v>0</v>
      </c>
      <c r="N247" s="557">
        <v>5</v>
      </c>
      <c r="O247" s="534">
        <v>0</v>
      </c>
    </row>
    <row r="248" spans="1:15" ht="12.95" customHeight="1" x14ac:dyDescent="0.15">
      <c r="A248" s="564" t="s">
        <v>320</v>
      </c>
      <c r="B248" s="539">
        <v>35</v>
      </c>
      <c r="C248" s="531">
        <v>1</v>
      </c>
      <c r="D248" s="539">
        <v>57</v>
      </c>
      <c r="E248" s="531">
        <v>0</v>
      </c>
      <c r="F248" s="539">
        <v>29</v>
      </c>
      <c r="G248" s="531">
        <v>0</v>
      </c>
      <c r="H248" s="539">
        <v>33</v>
      </c>
      <c r="I248" s="531">
        <v>0</v>
      </c>
      <c r="J248" s="539">
        <v>38</v>
      </c>
      <c r="K248" s="531">
        <v>0</v>
      </c>
      <c r="L248" s="539">
        <v>8</v>
      </c>
      <c r="M248" s="531">
        <v>0</v>
      </c>
      <c r="N248" s="558">
        <v>200</v>
      </c>
      <c r="O248" s="535">
        <v>1</v>
      </c>
    </row>
    <row r="249" spans="1:15" ht="12.95" customHeight="1" x14ac:dyDescent="0.15">
      <c r="A249" s="523" t="s">
        <v>321</v>
      </c>
      <c r="B249" s="522"/>
      <c r="C249" s="522"/>
      <c r="D249" s="532"/>
      <c r="E249" s="522"/>
      <c r="F249" s="522"/>
      <c r="G249" s="522"/>
      <c r="H249" s="522"/>
      <c r="I249" s="522"/>
      <c r="J249" s="522"/>
      <c r="K249" s="522"/>
      <c r="L249" s="522"/>
      <c r="M249" s="522"/>
      <c r="N249" s="522"/>
      <c r="O249" s="522"/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Zeros="0" workbookViewId="0">
      <pane xSplit="1" ySplit="12" topLeftCell="B195" activePane="bottomRight" state="frozen"/>
      <selection pane="topRight" activeCell="B1" sqref="B1"/>
      <selection pane="bottomLeft" activeCell="A13" sqref="A13"/>
      <selection pane="bottomRight" sqref="A1:O249"/>
    </sheetView>
  </sheetViews>
  <sheetFormatPr defaultColWidth="9" defaultRowHeight="11.25" outlineLevelRow="2" x14ac:dyDescent="0.15"/>
  <cols>
    <col min="1" max="1" width="23.125" style="158" customWidth="1"/>
    <col min="2" max="15" width="6.125" style="133" customWidth="1"/>
    <col min="16" max="16384" width="9" style="158"/>
  </cols>
  <sheetData>
    <row r="1" spans="1:15" s="134" customFormat="1" ht="18.75" customHeight="1" x14ac:dyDescent="0.2">
      <c r="A1" s="520">
        <v>44166</v>
      </c>
      <c r="B1" s="518" t="s">
        <v>397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 s="159" customFormat="1" ht="13.5" x14ac:dyDescent="0.15">
      <c r="A2" s="521" t="s">
        <v>393</v>
      </c>
      <c r="B2" s="515"/>
      <c r="C2" s="515"/>
      <c r="D2" s="515"/>
      <c r="E2" s="515"/>
      <c r="F2" s="515"/>
      <c r="G2" s="515"/>
      <c r="H2" s="515"/>
      <c r="I2" s="515"/>
      <c r="J2" s="515"/>
      <c r="K2" s="516"/>
      <c r="L2" s="516"/>
      <c r="M2" s="516"/>
      <c r="N2" s="517"/>
      <c r="O2" s="517" t="s">
        <v>398</v>
      </c>
    </row>
    <row r="3" spans="1:15" s="135" customFormat="1" ht="30" customHeight="1" x14ac:dyDescent="0.15">
      <c r="A3" s="480" t="s">
        <v>333</v>
      </c>
      <c r="B3" s="505"/>
      <c r="C3" s="506"/>
      <c r="D3" s="505" t="s">
        <v>334</v>
      </c>
      <c r="E3" s="506"/>
      <c r="F3" s="505" t="s">
        <v>335</v>
      </c>
      <c r="G3" s="506"/>
      <c r="H3" s="505" t="s">
        <v>336</v>
      </c>
      <c r="I3" s="506"/>
      <c r="J3" s="505" t="s">
        <v>337</v>
      </c>
      <c r="K3" s="506"/>
      <c r="L3" s="505" t="s">
        <v>338</v>
      </c>
      <c r="M3" s="506"/>
      <c r="N3" s="508"/>
      <c r="O3" s="507"/>
    </row>
    <row r="4" spans="1:15" s="159" customFormat="1" ht="20.100000000000001" customHeight="1" x14ac:dyDescent="0.15">
      <c r="A4" s="481"/>
      <c r="B4" s="497"/>
      <c r="C4" s="498"/>
      <c r="D4" s="497"/>
      <c r="E4" s="498"/>
      <c r="F4" s="497"/>
      <c r="G4" s="498"/>
      <c r="H4" s="497"/>
      <c r="I4" s="498"/>
      <c r="J4" s="497"/>
      <c r="K4" s="498"/>
      <c r="L4" s="497"/>
      <c r="M4" s="498"/>
      <c r="N4" s="509" t="s">
        <v>11</v>
      </c>
      <c r="O4" s="499"/>
    </row>
    <row r="5" spans="1:15" ht="30" customHeight="1" x14ac:dyDescent="0.15">
      <c r="A5" s="483" t="s">
        <v>77</v>
      </c>
      <c r="B5" s="500" t="s">
        <v>339</v>
      </c>
      <c r="C5" s="501"/>
      <c r="D5" s="500" t="s">
        <v>340</v>
      </c>
      <c r="E5" s="501"/>
      <c r="F5" s="500" t="s">
        <v>341</v>
      </c>
      <c r="G5" s="501"/>
      <c r="H5" s="500" t="s">
        <v>342</v>
      </c>
      <c r="I5" s="501"/>
      <c r="J5" s="500" t="s">
        <v>343</v>
      </c>
      <c r="K5" s="501"/>
      <c r="L5" s="502"/>
      <c r="M5" s="503"/>
      <c r="N5" s="510"/>
      <c r="O5" s="504"/>
    </row>
    <row r="6" spans="1:15" hidden="1" outlineLevel="2" x14ac:dyDescent="0.15">
      <c r="A6" s="481" t="s">
        <v>78</v>
      </c>
      <c r="B6" s="492">
        <v>0</v>
      </c>
      <c r="C6" s="484">
        <v>0</v>
      </c>
      <c r="D6" s="492">
        <v>2</v>
      </c>
      <c r="E6" s="484">
        <v>0</v>
      </c>
      <c r="F6" s="492">
        <v>1</v>
      </c>
      <c r="G6" s="484">
        <v>0</v>
      </c>
      <c r="H6" s="492">
        <v>0</v>
      </c>
      <c r="I6" s="484">
        <v>0</v>
      </c>
      <c r="J6" s="492">
        <v>1</v>
      </c>
      <c r="K6" s="484">
        <v>0</v>
      </c>
      <c r="L6" s="492">
        <v>3</v>
      </c>
      <c r="M6" s="484">
        <v>0</v>
      </c>
      <c r="N6" s="511">
        <v>7</v>
      </c>
      <c r="O6" s="496">
        <v>0</v>
      </c>
    </row>
    <row r="7" spans="1:15" hidden="1" outlineLevel="2" x14ac:dyDescent="0.15">
      <c r="A7" s="481" t="s">
        <v>79</v>
      </c>
      <c r="B7" s="492">
        <v>0</v>
      </c>
      <c r="C7" s="484">
        <v>0</v>
      </c>
      <c r="D7" s="492">
        <v>0</v>
      </c>
      <c r="E7" s="484">
        <v>0</v>
      </c>
      <c r="F7" s="492">
        <v>0</v>
      </c>
      <c r="G7" s="484">
        <v>0</v>
      </c>
      <c r="H7" s="492">
        <v>0</v>
      </c>
      <c r="I7" s="484">
        <v>0</v>
      </c>
      <c r="J7" s="492">
        <v>0</v>
      </c>
      <c r="K7" s="484">
        <v>0</v>
      </c>
      <c r="L7" s="492">
        <v>0</v>
      </c>
      <c r="M7" s="484">
        <v>0</v>
      </c>
      <c r="N7" s="511">
        <v>0</v>
      </c>
      <c r="O7" s="496">
        <v>0</v>
      </c>
    </row>
    <row r="8" spans="1:15" hidden="1" outlineLevel="2" x14ac:dyDescent="0.15">
      <c r="A8" s="481" t="s">
        <v>80</v>
      </c>
      <c r="B8" s="492">
        <v>0</v>
      </c>
      <c r="C8" s="484">
        <v>0</v>
      </c>
      <c r="D8" s="492">
        <v>0</v>
      </c>
      <c r="E8" s="484">
        <v>0</v>
      </c>
      <c r="F8" s="492">
        <v>0</v>
      </c>
      <c r="G8" s="484">
        <v>0</v>
      </c>
      <c r="H8" s="492">
        <v>0</v>
      </c>
      <c r="I8" s="484">
        <v>0</v>
      </c>
      <c r="J8" s="492">
        <v>0</v>
      </c>
      <c r="K8" s="484">
        <v>0</v>
      </c>
      <c r="L8" s="492">
        <v>2</v>
      </c>
      <c r="M8" s="484">
        <v>0</v>
      </c>
      <c r="N8" s="511">
        <v>2</v>
      </c>
      <c r="O8" s="496">
        <v>0</v>
      </c>
    </row>
    <row r="9" spans="1:15" hidden="1" outlineLevel="2" x14ac:dyDescent="0.15">
      <c r="A9" s="481" t="s">
        <v>81</v>
      </c>
      <c r="B9" s="492">
        <v>0</v>
      </c>
      <c r="C9" s="484">
        <v>0</v>
      </c>
      <c r="D9" s="492">
        <v>0</v>
      </c>
      <c r="E9" s="484">
        <v>0</v>
      </c>
      <c r="F9" s="492">
        <v>1</v>
      </c>
      <c r="G9" s="484">
        <v>0</v>
      </c>
      <c r="H9" s="492">
        <v>2</v>
      </c>
      <c r="I9" s="484">
        <v>0</v>
      </c>
      <c r="J9" s="492">
        <v>2</v>
      </c>
      <c r="K9" s="484">
        <v>0</v>
      </c>
      <c r="L9" s="492">
        <v>1</v>
      </c>
      <c r="M9" s="484">
        <v>0</v>
      </c>
      <c r="N9" s="511">
        <v>6</v>
      </c>
      <c r="O9" s="496">
        <v>0</v>
      </c>
    </row>
    <row r="10" spans="1:15" hidden="1" outlineLevel="2" x14ac:dyDescent="0.15">
      <c r="A10" s="481" t="s">
        <v>82</v>
      </c>
      <c r="B10" s="492">
        <v>0</v>
      </c>
      <c r="C10" s="484">
        <v>0</v>
      </c>
      <c r="D10" s="492">
        <v>0</v>
      </c>
      <c r="E10" s="484">
        <v>0</v>
      </c>
      <c r="F10" s="492">
        <v>0</v>
      </c>
      <c r="G10" s="484">
        <v>0</v>
      </c>
      <c r="H10" s="492">
        <v>0</v>
      </c>
      <c r="I10" s="484">
        <v>0</v>
      </c>
      <c r="J10" s="492">
        <v>0</v>
      </c>
      <c r="K10" s="484">
        <v>0</v>
      </c>
      <c r="L10" s="492">
        <v>0</v>
      </c>
      <c r="M10" s="484">
        <v>0</v>
      </c>
      <c r="N10" s="511">
        <v>0</v>
      </c>
      <c r="O10" s="496">
        <v>0</v>
      </c>
    </row>
    <row r="11" spans="1:15" hidden="1" outlineLevel="2" x14ac:dyDescent="0.15">
      <c r="A11" s="481" t="s">
        <v>83</v>
      </c>
      <c r="B11" s="492">
        <v>0</v>
      </c>
      <c r="C11" s="484">
        <v>0</v>
      </c>
      <c r="D11" s="492">
        <v>0</v>
      </c>
      <c r="E11" s="484">
        <v>0</v>
      </c>
      <c r="F11" s="492">
        <v>0</v>
      </c>
      <c r="G11" s="484">
        <v>0</v>
      </c>
      <c r="H11" s="492">
        <v>0</v>
      </c>
      <c r="I11" s="484">
        <v>0</v>
      </c>
      <c r="J11" s="492">
        <v>0</v>
      </c>
      <c r="K11" s="484">
        <v>0</v>
      </c>
      <c r="L11" s="492">
        <v>0</v>
      </c>
      <c r="M11" s="484">
        <v>0</v>
      </c>
      <c r="N11" s="511">
        <v>0</v>
      </c>
      <c r="O11" s="496">
        <v>0</v>
      </c>
    </row>
    <row r="12" spans="1:15" hidden="1" outlineLevel="2" x14ac:dyDescent="0.15">
      <c r="A12" s="481" t="s">
        <v>84</v>
      </c>
      <c r="B12" s="492">
        <v>0</v>
      </c>
      <c r="C12" s="484">
        <v>0</v>
      </c>
      <c r="D12" s="492">
        <v>1</v>
      </c>
      <c r="E12" s="484">
        <v>0</v>
      </c>
      <c r="F12" s="492">
        <v>3</v>
      </c>
      <c r="G12" s="484">
        <v>0</v>
      </c>
      <c r="H12" s="492">
        <v>2</v>
      </c>
      <c r="I12" s="484">
        <v>0</v>
      </c>
      <c r="J12" s="492">
        <v>1</v>
      </c>
      <c r="K12" s="484">
        <v>0</v>
      </c>
      <c r="L12" s="492">
        <v>4</v>
      </c>
      <c r="M12" s="484">
        <v>0</v>
      </c>
      <c r="N12" s="511">
        <v>11</v>
      </c>
      <c r="O12" s="496">
        <v>0</v>
      </c>
    </row>
    <row r="13" spans="1:15" ht="12.95" customHeight="1" outlineLevel="1" collapsed="1" x14ac:dyDescent="0.15">
      <c r="A13" s="482" t="s">
        <v>85</v>
      </c>
      <c r="B13" s="493">
        <v>0</v>
      </c>
      <c r="C13" s="485">
        <v>0</v>
      </c>
      <c r="D13" s="493">
        <v>3</v>
      </c>
      <c r="E13" s="485">
        <v>0</v>
      </c>
      <c r="F13" s="493">
        <v>5</v>
      </c>
      <c r="G13" s="485">
        <v>0</v>
      </c>
      <c r="H13" s="493">
        <v>4</v>
      </c>
      <c r="I13" s="485">
        <v>0</v>
      </c>
      <c r="J13" s="493">
        <v>4</v>
      </c>
      <c r="K13" s="485">
        <v>0</v>
      </c>
      <c r="L13" s="493">
        <v>10</v>
      </c>
      <c r="M13" s="485">
        <v>0</v>
      </c>
      <c r="N13" s="512">
        <v>26</v>
      </c>
      <c r="O13" s="489">
        <v>0</v>
      </c>
    </row>
    <row r="14" spans="1:15" ht="12.95" hidden="1" customHeight="1" outlineLevel="2" x14ac:dyDescent="0.15">
      <c r="A14" s="481" t="s">
        <v>86</v>
      </c>
      <c r="B14" s="492">
        <v>0</v>
      </c>
      <c r="C14" s="484">
        <v>0</v>
      </c>
      <c r="D14" s="492">
        <v>0</v>
      </c>
      <c r="E14" s="484">
        <v>0</v>
      </c>
      <c r="F14" s="492">
        <v>0</v>
      </c>
      <c r="G14" s="484">
        <v>0</v>
      </c>
      <c r="H14" s="492">
        <v>0</v>
      </c>
      <c r="I14" s="484">
        <v>0</v>
      </c>
      <c r="J14" s="492">
        <v>0</v>
      </c>
      <c r="K14" s="484">
        <v>0</v>
      </c>
      <c r="L14" s="492">
        <v>0</v>
      </c>
      <c r="M14" s="484">
        <v>0</v>
      </c>
      <c r="N14" s="511">
        <v>0</v>
      </c>
      <c r="O14" s="496">
        <v>0</v>
      </c>
    </row>
    <row r="15" spans="1:15" ht="12.95" hidden="1" customHeight="1" outlineLevel="2" x14ac:dyDescent="0.15">
      <c r="A15" s="481" t="s">
        <v>87</v>
      </c>
      <c r="B15" s="492">
        <v>0</v>
      </c>
      <c r="C15" s="484">
        <v>0</v>
      </c>
      <c r="D15" s="492">
        <v>0</v>
      </c>
      <c r="E15" s="484">
        <v>0</v>
      </c>
      <c r="F15" s="492">
        <v>0</v>
      </c>
      <c r="G15" s="484">
        <v>0</v>
      </c>
      <c r="H15" s="492">
        <v>0</v>
      </c>
      <c r="I15" s="484">
        <v>0</v>
      </c>
      <c r="J15" s="492">
        <v>0</v>
      </c>
      <c r="K15" s="484">
        <v>0</v>
      </c>
      <c r="L15" s="492">
        <v>0</v>
      </c>
      <c r="M15" s="484">
        <v>0</v>
      </c>
      <c r="N15" s="511">
        <v>0</v>
      </c>
      <c r="O15" s="496">
        <v>0</v>
      </c>
    </row>
    <row r="16" spans="1:15" ht="12.95" hidden="1" customHeight="1" outlineLevel="2" x14ac:dyDescent="0.15">
      <c r="A16" s="481" t="s">
        <v>88</v>
      </c>
      <c r="B16" s="492">
        <v>0</v>
      </c>
      <c r="C16" s="484">
        <v>0</v>
      </c>
      <c r="D16" s="492">
        <v>0</v>
      </c>
      <c r="E16" s="484">
        <v>0</v>
      </c>
      <c r="F16" s="492">
        <v>0</v>
      </c>
      <c r="G16" s="484">
        <v>0</v>
      </c>
      <c r="H16" s="492">
        <v>0</v>
      </c>
      <c r="I16" s="484">
        <v>0</v>
      </c>
      <c r="J16" s="492">
        <v>0</v>
      </c>
      <c r="K16" s="484">
        <v>0</v>
      </c>
      <c r="L16" s="492">
        <v>0</v>
      </c>
      <c r="M16" s="484">
        <v>0</v>
      </c>
      <c r="N16" s="511">
        <v>0</v>
      </c>
      <c r="O16" s="496">
        <v>0</v>
      </c>
    </row>
    <row r="17" spans="1:15" ht="12.95" hidden="1" customHeight="1" outlineLevel="2" x14ac:dyDescent="0.15">
      <c r="A17" s="481" t="s">
        <v>89</v>
      </c>
      <c r="B17" s="492">
        <v>0</v>
      </c>
      <c r="C17" s="484">
        <v>0</v>
      </c>
      <c r="D17" s="492">
        <v>0</v>
      </c>
      <c r="E17" s="484">
        <v>0</v>
      </c>
      <c r="F17" s="492">
        <v>0</v>
      </c>
      <c r="G17" s="484">
        <v>0</v>
      </c>
      <c r="H17" s="492">
        <v>0</v>
      </c>
      <c r="I17" s="484">
        <v>0</v>
      </c>
      <c r="J17" s="492">
        <v>0</v>
      </c>
      <c r="K17" s="484">
        <v>0</v>
      </c>
      <c r="L17" s="492">
        <v>0</v>
      </c>
      <c r="M17" s="484">
        <v>0</v>
      </c>
      <c r="N17" s="511">
        <v>0</v>
      </c>
      <c r="O17" s="496">
        <v>0</v>
      </c>
    </row>
    <row r="18" spans="1:15" ht="12.95" hidden="1" customHeight="1" outlineLevel="2" x14ac:dyDescent="0.15">
      <c r="A18" s="481" t="s">
        <v>90</v>
      </c>
      <c r="B18" s="492">
        <v>0</v>
      </c>
      <c r="C18" s="484">
        <v>0</v>
      </c>
      <c r="D18" s="492">
        <v>0</v>
      </c>
      <c r="E18" s="484">
        <v>0</v>
      </c>
      <c r="F18" s="492">
        <v>0</v>
      </c>
      <c r="G18" s="484">
        <v>0</v>
      </c>
      <c r="H18" s="492">
        <v>0</v>
      </c>
      <c r="I18" s="484">
        <v>0</v>
      </c>
      <c r="J18" s="492">
        <v>0</v>
      </c>
      <c r="K18" s="484">
        <v>0</v>
      </c>
      <c r="L18" s="492">
        <v>0</v>
      </c>
      <c r="M18" s="484">
        <v>0</v>
      </c>
      <c r="N18" s="511">
        <v>0</v>
      </c>
      <c r="O18" s="496">
        <v>0</v>
      </c>
    </row>
    <row r="19" spans="1:15" ht="12.95" customHeight="1" outlineLevel="1" collapsed="1" x14ac:dyDescent="0.15">
      <c r="A19" s="482" t="s">
        <v>91</v>
      </c>
      <c r="B19" s="493">
        <v>0</v>
      </c>
      <c r="C19" s="485">
        <v>0</v>
      </c>
      <c r="D19" s="493">
        <v>0</v>
      </c>
      <c r="E19" s="485">
        <v>0</v>
      </c>
      <c r="F19" s="493">
        <v>0</v>
      </c>
      <c r="G19" s="485">
        <v>0</v>
      </c>
      <c r="H19" s="493">
        <v>0</v>
      </c>
      <c r="I19" s="485">
        <v>0</v>
      </c>
      <c r="J19" s="493">
        <v>0</v>
      </c>
      <c r="K19" s="485">
        <v>0</v>
      </c>
      <c r="L19" s="493">
        <v>0</v>
      </c>
      <c r="M19" s="485">
        <v>0</v>
      </c>
      <c r="N19" s="512">
        <v>0</v>
      </c>
      <c r="O19" s="489">
        <v>0</v>
      </c>
    </row>
    <row r="20" spans="1:15" ht="12.95" hidden="1" customHeight="1" outlineLevel="2" x14ac:dyDescent="0.15">
      <c r="A20" s="481" t="s">
        <v>92</v>
      </c>
      <c r="B20" s="492">
        <v>0</v>
      </c>
      <c r="C20" s="484">
        <v>0</v>
      </c>
      <c r="D20" s="492">
        <v>0</v>
      </c>
      <c r="E20" s="484">
        <v>0</v>
      </c>
      <c r="F20" s="492">
        <v>0</v>
      </c>
      <c r="G20" s="484">
        <v>0</v>
      </c>
      <c r="H20" s="492">
        <v>0</v>
      </c>
      <c r="I20" s="484">
        <v>0</v>
      </c>
      <c r="J20" s="492">
        <v>0</v>
      </c>
      <c r="K20" s="484">
        <v>0</v>
      </c>
      <c r="L20" s="492">
        <v>0</v>
      </c>
      <c r="M20" s="484">
        <v>0</v>
      </c>
      <c r="N20" s="511">
        <v>0</v>
      </c>
      <c r="O20" s="496">
        <v>0</v>
      </c>
    </row>
    <row r="21" spans="1:15" ht="12.95" hidden="1" customHeight="1" outlineLevel="2" x14ac:dyDescent="0.15">
      <c r="A21" s="481" t="s">
        <v>93</v>
      </c>
      <c r="B21" s="492">
        <v>0</v>
      </c>
      <c r="C21" s="484">
        <v>0</v>
      </c>
      <c r="D21" s="492">
        <v>0</v>
      </c>
      <c r="E21" s="484">
        <v>0</v>
      </c>
      <c r="F21" s="492">
        <v>0</v>
      </c>
      <c r="G21" s="484">
        <v>0</v>
      </c>
      <c r="H21" s="492">
        <v>0</v>
      </c>
      <c r="I21" s="484">
        <v>0</v>
      </c>
      <c r="J21" s="492">
        <v>0</v>
      </c>
      <c r="K21" s="484">
        <v>0</v>
      </c>
      <c r="L21" s="492">
        <v>0</v>
      </c>
      <c r="M21" s="484">
        <v>0</v>
      </c>
      <c r="N21" s="511">
        <v>0</v>
      </c>
      <c r="O21" s="496">
        <v>0</v>
      </c>
    </row>
    <row r="22" spans="1:15" ht="12.95" customHeight="1" outlineLevel="1" collapsed="1" x14ac:dyDescent="0.15">
      <c r="A22" s="482" t="s">
        <v>94</v>
      </c>
      <c r="B22" s="493">
        <v>0</v>
      </c>
      <c r="C22" s="485">
        <v>0</v>
      </c>
      <c r="D22" s="493">
        <v>0</v>
      </c>
      <c r="E22" s="485">
        <v>0</v>
      </c>
      <c r="F22" s="493">
        <v>0</v>
      </c>
      <c r="G22" s="485">
        <v>0</v>
      </c>
      <c r="H22" s="493">
        <v>0</v>
      </c>
      <c r="I22" s="485">
        <v>0</v>
      </c>
      <c r="J22" s="493">
        <v>0</v>
      </c>
      <c r="K22" s="485">
        <v>0</v>
      </c>
      <c r="L22" s="493">
        <v>0</v>
      </c>
      <c r="M22" s="485">
        <v>0</v>
      </c>
      <c r="N22" s="512">
        <v>0</v>
      </c>
      <c r="O22" s="489">
        <v>0</v>
      </c>
    </row>
    <row r="23" spans="1:15" ht="12.95" hidden="1" customHeight="1" outlineLevel="2" x14ac:dyDescent="0.15">
      <c r="A23" s="481" t="s">
        <v>95</v>
      </c>
      <c r="B23" s="492">
        <v>0</v>
      </c>
      <c r="C23" s="484">
        <v>0</v>
      </c>
      <c r="D23" s="492">
        <v>0</v>
      </c>
      <c r="E23" s="484">
        <v>0</v>
      </c>
      <c r="F23" s="492">
        <v>0</v>
      </c>
      <c r="G23" s="484">
        <v>0</v>
      </c>
      <c r="H23" s="492">
        <v>0</v>
      </c>
      <c r="I23" s="484">
        <v>0</v>
      </c>
      <c r="J23" s="492">
        <v>0</v>
      </c>
      <c r="K23" s="484">
        <v>0</v>
      </c>
      <c r="L23" s="492">
        <v>1</v>
      </c>
      <c r="M23" s="484">
        <v>0</v>
      </c>
      <c r="N23" s="511">
        <v>1</v>
      </c>
      <c r="O23" s="496">
        <v>0</v>
      </c>
    </row>
    <row r="24" spans="1:15" ht="12.95" hidden="1" customHeight="1" outlineLevel="2" x14ac:dyDescent="0.15">
      <c r="A24" s="481" t="s">
        <v>96</v>
      </c>
      <c r="B24" s="492">
        <v>0</v>
      </c>
      <c r="C24" s="484">
        <v>0</v>
      </c>
      <c r="D24" s="492">
        <v>1</v>
      </c>
      <c r="E24" s="484">
        <v>0</v>
      </c>
      <c r="F24" s="492">
        <v>0</v>
      </c>
      <c r="G24" s="484">
        <v>0</v>
      </c>
      <c r="H24" s="492">
        <v>0</v>
      </c>
      <c r="I24" s="484">
        <v>0</v>
      </c>
      <c r="J24" s="492">
        <v>0</v>
      </c>
      <c r="K24" s="484">
        <v>0</v>
      </c>
      <c r="L24" s="492">
        <v>0</v>
      </c>
      <c r="M24" s="484">
        <v>0</v>
      </c>
      <c r="N24" s="511">
        <v>1</v>
      </c>
      <c r="O24" s="496">
        <v>0</v>
      </c>
    </row>
    <row r="25" spans="1:15" ht="12.95" hidden="1" customHeight="1" outlineLevel="2" x14ac:dyDescent="0.15">
      <c r="A25" s="481" t="s">
        <v>97</v>
      </c>
      <c r="B25" s="492">
        <v>0</v>
      </c>
      <c r="C25" s="484">
        <v>0</v>
      </c>
      <c r="D25" s="492">
        <v>0</v>
      </c>
      <c r="E25" s="484">
        <v>0</v>
      </c>
      <c r="F25" s="492">
        <v>0</v>
      </c>
      <c r="G25" s="484">
        <v>0</v>
      </c>
      <c r="H25" s="492">
        <v>0</v>
      </c>
      <c r="I25" s="484">
        <v>0</v>
      </c>
      <c r="J25" s="492">
        <v>1</v>
      </c>
      <c r="K25" s="484">
        <v>0</v>
      </c>
      <c r="L25" s="492">
        <v>0</v>
      </c>
      <c r="M25" s="484">
        <v>0</v>
      </c>
      <c r="N25" s="511">
        <v>1</v>
      </c>
      <c r="O25" s="496">
        <v>0</v>
      </c>
    </row>
    <row r="26" spans="1:15" ht="12.95" customHeight="1" outlineLevel="1" collapsed="1" x14ac:dyDescent="0.15">
      <c r="A26" s="482" t="s">
        <v>98</v>
      </c>
      <c r="B26" s="493">
        <v>0</v>
      </c>
      <c r="C26" s="485">
        <v>0</v>
      </c>
      <c r="D26" s="493">
        <v>1</v>
      </c>
      <c r="E26" s="485">
        <v>0</v>
      </c>
      <c r="F26" s="493">
        <v>0</v>
      </c>
      <c r="G26" s="485">
        <v>0</v>
      </c>
      <c r="H26" s="493">
        <v>0</v>
      </c>
      <c r="I26" s="485">
        <v>0</v>
      </c>
      <c r="J26" s="493">
        <v>1</v>
      </c>
      <c r="K26" s="485">
        <v>0</v>
      </c>
      <c r="L26" s="493">
        <v>1</v>
      </c>
      <c r="M26" s="485">
        <v>0</v>
      </c>
      <c r="N26" s="512">
        <v>3</v>
      </c>
      <c r="O26" s="489">
        <v>0</v>
      </c>
    </row>
    <row r="27" spans="1:15" ht="12.95" hidden="1" customHeight="1" outlineLevel="2" x14ac:dyDescent="0.15">
      <c r="A27" s="481" t="s">
        <v>99</v>
      </c>
      <c r="B27" s="492">
        <v>0</v>
      </c>
      <c r="C27" s="484">
        <v>0</v>
      </c>
      <c r="D27" s="492">
        <v>0</v>
      </c>
      <c r="E27" s="484">
        <v>0</v>
      </c>
      <c r="F27" s="492">
        <v>0</v>
      </c>
      <c r="G27" s="484">
        <v>0</v>
      </c>
      <c r="H27" s="492">
        <v>0</v>
      </c>
      <c r="I27" s="484">
        <v>0</v>
      </c>
      <c r="J27" s="492">
        <v>0</v>
      </c>
      <c r="K27" s="484">
        <v>0</v>
      </c>
      <c r="L27" s="492">
        <v>0</v>
      </c>
      <c r="M27" s="484">
        <v>0</v>
      </c>
      <c r="N27" s="511">
        <v>0</v>
      </c>
      <c r="O27" s="496">
        <v>0</v>
      </c>
    </row>
    <row r="28" spans="1:15" ht="12.95" hidden="1" customHeight="1" outlineLevel="2" x14ac:dyDescent="0.15">
      <c r="A28" s="481" t="s">
        <v>100</v>
      </c>
      <c r="B28" s="492">
        <v>0</v>
      </c>
      <c r="C28" s="484">
        <v>0</v>
      </c>
      <c r="D28" s="492">
        <v>0</v>
      </c>
      <c r="E28" s="484">
        <v>0</v>
      </c>
      <c r="F28" s="492">
        <v>0</v>
      </c>
      <c r="G28" s="484">
        <v>0</v>
      </c>
      <c r="H28" s="492">
        <v>0</v>
      </c>
      <c r="I28" s="484">
        <v>0</v>
      </c>
      <c r="J28" s="492">
        <v>0</v>
      </c>
      <c r="K28" s="484">
        <v>0</v>
      </c>
      <c r="L28" s="492">
        <v>0</v>
      </c>
      <c r="M28" s="484">
        <v>0</v>
      </c>
      <c r="N28" s="511">
        <v>0</v>
      </c>
      <c r="O28" s="496">
        <v>0</v>
      </c>
    </row>
    <row r="29" spans="1:15" ht="12.95" hidden="1" customHeight="1" outlineLevel="2" x14ac:dyDescent="0.15">
      <c r="A29" s="481" t="s">
        <v>101</v>
      </c>
      <c r="B29" s="492">
        <v>0</v>
      </c>
      <c r="C29" s="484">
        <v>0</v>
      </c>
      <c r="D29" s="492">
        <v>0</v>
      </c>
      <c r="E29" s="484">
        <v>0</v>
      </c>
      <c r="F29" s="492">
        <v>0</v>
      </c>
      <c r="G29" s="484">
        <v>0</v>
      </c>
      <c r="H29" s="492">
        <v>0</v>
      </c>
      <c r="I29" s="484">
        <v>0</v>
      </c>
      <c r="J29" s="492">
        <v>0</v>
      </c>
      <c r="K29" s="484">
        <v>0</v>
      </c>
      <c r="L29" s="492">
        <v>0</v>
      </c>
      <c r="M29" s="484">
        <v>0</v>
      </c>
      <c r="N29" s="511">
        <v>0</v>
      </c>
      <c r="O29" s="496">
        <v>0</v>
      </c>
    </row>
    <row r="30" spans="1:15" ht="12.95" hidden="1" customHeight="1" outlineLevel="2" x14ac:dyDescent="0.15">
      <c r="A30" s="481" t="s">
        <v>102</v>
      </c>
      <c r="B30" s="492">
        <v>0</v>
      </c>
      <c r="C30" s="484">
        <v>0</v>
      </c>
      <c r="D30" s="492">
        <v>1</v>
      </c>
      <c r="E30" s="484">
        <v>0</v>
      </c>
      <c r="F30" s="492">
        <v>0</v>
      </c>
      <c r="G30" s="484">
        <v>0</v>
      </c>
      <c r="H30" s="492">
        <v>0</v>
      </c>
      <c r="I30" s="484">
        <v>0</v>
      </c>
      <c r="J30" s="492">
        <v>0</v>
      </c>
      <c r="K30" s="484">
        <v>0</v>
      </c>
      <c r="L30" s="492">
        <v>0</v>
      </c>
      <c r="M30" s="484">
        <v>0</v>
      </c>
      <c r="N30" s="511">
        <v>1</v>
      </c>
      <c r="O30" s="496">
        <v>0</v>
      </c>
    </row>
    <row r="31" spans="1:15" ht="12.95" customHeight="1" outlineLevel="1" collapsed="1" x14ac:dyDescent="0.15">
      <c r="A31" s="482" t="s">
        <v>103</v>
      </c>
      <c r="B31" s="493">
        <v>0</v>
      </c>
      <c r="C31" s="485">
        <v>0</v>
      </c>
      <c r="D31" s="493">
        <v>1</v>
      </c>
      <c r="E31" s="485">
        <v>0</v>
      </c>
      <c r="F31" s="493">
        <v>0</v>
      </c>
      <c r="G31" s="485">
        <v>0</v>
      </c>
      <c r="H31" s="493">
        <v>0</v>
      </c>
      <c r="I31" s="485">
        <v>0</v>
      </c>
      <c r="J31" s="493">
        <v>0</v>
      </c>
      <c r="K31" s="485">
        <v>0</v>
      </c>
      <c r="L31" s="493">
        <v>0</v>
      </c>
      <c r="M31" s="485">
        <v>0</v>
      </c>
      <c r="N31" s="512">
        <v>1</v>
      </c>
      <c r="O31" s="489">
        <v>0</v>
      </c>
    </row>
    <row r="32" spans="1:15" ht="12.95" hidden="1" customHeight="1" outlineLevel="2" x14ac:dyDescent="0.15">
      <c r="A32" s="481" t="s">
        <v>104</v>
      </c>
      <c r="B32" s="492">
        <v>0</v>
      </c>
      <c r="C32" s="484">
        <v>0</v>
      </c>
      <c r="D32" s="492">
        <v>0</v>
      </c>
      <c r="E32" s="484">
        <v>0</v>
      </c>
      <c r="F32" s="492">
        <v>0</v>
      </c>
      <c r="G32" s="484">
        <v>0</v>
      </c>
      <c r="H32" s="492">
        <v>0</v>
      </c>
      <c r="I32" s="484">
        <v>0</v>
      </c>
      <c r="J32" s="492">
        <v>0</v>
      </c>
      <c r="K32" s="484">
        <v>0</v>
      </c>
      <c r="L32" s="492">
        <v>0</v>
      </c>
      <c r="M32" s="484">
        <v>0</v>
      </c>
      <c r="N32" s="511">
        <v>0</v>
      </c>
      <c r="O32" s="496">
        <v>0</v>
      </c>
    </row>
    <row r="33" spans="1:15" ht="12.95" hidden="1" customHeight="1" outlineLevel="2" x14ac:dyDescent="0.15">
      <c r="A33" s="481" t="s">
        <v>105</v>
      </c>
      <c r="B33" s="492">
        <v>0</v>
      </c>
      <c r="C33" s="484">
        <v>0</v>
      </c>
      <c r="D33" s="492">
        <v>1</v>
      </c>
      <c r="E33" s="484">
        <v>0</v>
      </c>
      <c r="F33" s="492">
        <v>0</v>
      </c>
      <c r="G33" s="484">
        <v>0</v>
      </c>
      <c r="H33" s="492">
        <v>1</v>
      </c>
      <c r="I33" s="484">
        <v>0</v>
      </c>
      <c r="J33" s="492">
        <v>0</v>
      </c>
      <c r="K33" s="484">
        <v>0</v>
      </c>
      <c r="L33" s="492">
        <v>0</v>
      </c>
      <c r="M33" s="484">
        <v>0</v>
      </c>
      <c r="N33" s="511">
        <v>2</v>
      </c>
      <c r="O33" s="496">
        <v>0</v>
      </c>
    </row>
    <row r="34" spans="1:15" ht="12.95" hidden="1" customHeight="1" outlineLevel="2" x14ac:dyDescent="0.15">
      <c r="A34" s="481" t="s">
        <v>106</v>
      </c>
      <c r="B34" s="492">
        <v>0</v>
      </c>
      <c r="C34" s="484">
        <v>0</v>
      </c>
      <c r="D34" s="492">
        <v>0</v>
      </c>
      <c r="E34" s="484">
        <v>0</v>
      </c>
      <c r="F34" s="492">
        <v>0</v>
      </c>
      <c r="G34" s="484">
        <v>0</v>
      </c>
      <c r="H34" s="492">
        <v>0</v>
      </c>
      <c r="I34" s="484">
        <v>0</v>
      </c>
      <c r="J34" s="492">
        <v>1</v>
      </c>
      <c r="K34" s="484">
        <v>0</v>
      </c>
      <c r="L34" s="492">
        <v>0</v>
      </c>
      <c r="M34" s="484">
        <v>0</v>
      </c>
      <c r="N34" s="511">
        <v>1</v>
      </c>
      <c r="O34" s="496">
        <v>0</v>
      </c>
    </row>
    <row r="35" spans="1:15" ht="12.95" customHeight="1" outlineLevel="1" collapsed="1" x14ac:dyDescent="0.15">
      <c r="A35" s="482" t="s">
        <v>107</v>
      </c>
      <c r="B35" s="493">
        <v>0</v>
      </c>
      <c r="C35" s="485">
        <v>0</v>
      </c>
      <c r="D35" s="493">
        <v>1</v>
      </c>
      <c r="E35" s="485">
        <v>0</v>
      </c>
      <c r="F35" s="493">
        <v>0</v>
      </c>
      <c r="G35" s="485">
        <v>0</v>
      </c>
      <c r="H35" s="493">
        <v>1</v>
      </c>
      <c r="I35" s="485">
        <v>0</v>
      </c>
      <c r="J35" s="493">
        <v>1</v>
      </c>
      <c r="K35" s="485">
        <v>0</v>
      </c>
      <c r="L35" s="493">
        <v>0</v>
      </c>
      <c r="M35" s="485">
        <v>0</v>
      </c>
      <c r="N35" s="512">
        <v>3</v>
      </c>
      <c r="O35" s="489">
        <v>0</v>
      </c>
    </row>
    <row r="36" spans="1:15" ht="12.95" hidden="1" customHeight="1" outlineLevel="2" x14ac:dyDescent="0.15">
      <c r="A36" s="481" t="s">
        <v>108</v>
      </c>
      <c r="B36" s="492">
        <v>1</v>
      </c>
      <c r="C36" s="484">
        <v>0</v>
      </c>
      <c r="D36" s="492">
        <v>0</v>
      </c>
      <c r="E36" s="484">
        <v>0</v>
      </c>
      <c r="F36" s="492">
        <v>0</v>
      </c>
      <c r="G36" s="484">
        <v>0</v>
      </c>
      <c r="H36" s="492">
        <v>0</v>
      </c>
      <c r="I36" s="484">
        <v>0</v>
      </c>
      <c r="J36" s="492">
        <v>0</v>
      </c>
      <c r="K36" s="484">
        <v>0</v>
      </c>
      <c r="L36" s="492">
        <v>0</v>
      </c>
      <c r="M36" s="484">
        <v>0</v>
      </c>
      <c r="N36" s="511">
        <v>1</v>
      </c>
      <c r="O36" s="496">
        <v>0</v>
      </c>
    </row>
    <row r="37" spans="1:15" ht="12.95" hidden="1" customHeight="1" outlineLevel="2" x14ac:dyDescent="0.15">
      <c r="A37" s="481" t="s">
        <v>109</v>
      </c>
      <c r="B37" s="492">
        <v>0</v>
      </c>
      <c r="C37" s="484">
        <v>0</v>
      </c>
      <c r="D37" s="492">
        <v>0</v>
      </c>
      <c r="E37" s="484">
        <v>0</v>
      </c>
      <c r="F37" s="492">
        <v>0</v>
      </c>
      <c r="G37" s="484">
        <v>0</v>
      </c>
      <c r="H37" s="492">
        <v>0</v>
      </c>
      <c r="I37" s="484">
        <v>0</v>
      </c>
      <c r="J37" s="492">
        <v>0</v>
      </c>
      <c r="K37" s="484">
        <v>0</v>
      </c>
      <c r="L37" s="492">
        <v>0</v>
      </c>
      <c r="M37" s="484">
        <v>0</v>
      </c>
      <c r="N37" s="511">
        <v>0</v>
      </c>
      <c r="O37" s="496">
        <v>0</v>
      </c>
    </row>
    <row r="38" spans="1:15" ht="12.95" hidden="1" customHeight="1" outlineLevel="2" x14ac:dyDescent="0.15">
      <c r="A38" s="481" t="s">
        <v>110</v>
      </c>
      <c r="B38" s="492">
        <v>0</v>
      </c>
      <c r="C38" s="484">
        <v>0</v>
      </c>
      <c r="D38" s="492">
        <v>0</v>
      </c>
      <c r="E38" s="484">
        <v>0</v>
      </c>
      <c r="F38" s="492">
        <v>0</v>
      </c>
      <c r="G38" s="484">
        <v>0</v>
      </c>
      <c r="H38" s="492">
        <v>0</v>
      </c>
      <c r="I38" s="484">
        <v>0</v>
      </c>
      <c r="J38" s="492">
        <v>0</v>
      </c>
      <c r="K38" s="484">
        <v>0</v>
      </c>
      <c r="L38" s="492">
        <v>0</v>
      </c>
      <c r="M38" s="484">
        <v>0</v>
      </c>
      <c r="N38" s="511">
        <v>0</v>
      </c>
      <c r="O38" s="496">
        <v>0</v>
      </c>
    </row>
    <row r="39" spans="1:15" ht="12.95" customHeight="1" outlineLevel="1" collapsed="1" x14ac:dyDescent="0.15">
      <c r="A39" s="482" t="s">
        <v>111</v>
      </c>
      <c r="B39" s="493">
        <v>1</v>
      </c>
      <c r="C39" s="485">
        <v>0</v>
      </c>
      <c r="D39" s="493">
        <v>0</v>
      </c>
      <c r="E39" s="485">
        <v>0</v>
      </c>
      <c r="F39" s="493">
        <v>0</v>
      </c>
      <c r="G39" s="485">
        <v>0</v>
      </c>
      <c r="H39" s="493">
        <v>0</v>
      </c>
      <c r="I39" s="485">
        <v>0</v>
      </c>
      <c r="J39" s="493">
        <v>0</v>
      </c>
      <c r="K39" s="485">
        <v>0</v>
      </c>
      <c r="L39" s="493">
        <v>0</v>
      </c>
      <c r="M39" s="485">
        <v>0</v>
      </c>
      <c r="N39" s="512">
        <v>1</v>
      </c>
      <c r="O39" s="489">
        <v>0</v>
      </c>
    </row>
    <row r="40" spans="1:15" ht="12.95" hidden="1" customHeight="1" outlineLevel="2" x14ac:dyDescent="0.15">
      <c r="A40" s="481" t="s">
        <v>112</v>
      </c>
      <c r="B40" s="492">
        <v>0</v>
      </c>
      <c r="C40" s="484">
        <v>0</v>
      </c>
      <c r="D40" s="492">
        <v>0</v>
      </c>
      <c r="E40" s="484">
        <v>0</v>
      </c>
      <c r="F40" s="492">
        <v>0</v>
      </c>
      <c r="G40" s="484">
        <v>0</v>
      </c>
      <c r="H40" s="492">
        <v>0</v>
      </c>
      <c r="I40" s="484">
        <v>0</v>
      </c>
      <c r="J40" s="492">
        <v>0</v>
      </c>
      <c r="K40" s="484">
        <v>0</v>
      </c>
      <c r="L40" s="492">
        <v>0</v>
      </c>
      <c r="M40" s="484">
        <v>0</v>
      </c>
      <c r="N40" s="511">
        <v>0</v>
      </c>
      <c r="O40" s="496">
        <v>0</v>
      </c>
    </row>
    <row r="41" spans="1:15" ht="12.95" hidden="1" customHeight="1" outlineLevel="2" x14ac:dyDescent="0.15">
      <c r="A41" s="481" t="s">
        <v>113</v>
      </c>
      <c r="B41" s="492">
        <v>0</v>
      </c>
      <c r="C41" s="484">
        <v>0</v>
      </c>
      <c r="D41" s="492">
        <v>0</v>
      </c>
      <c r="E41" s="484">
        <v>0</v>
      </c>
      <c r="F41" s="492">
        <v>0</v>
      </c>
      <c r="G41" s="484">
        <v>0</v>
      </c>
      <c r="H41" s="492">
        <v>0</v>
      </c>
      <c r="I41" s="484">
        <v>0</v>
      </c>
      <c r="J41" s="492">
        <v>0</v>
      </c>
      <c r="K41" s="484">
        <v>0</v>
      </c>
      <c r="L41" s="492">
        <v>0</v>
      </c>
      <c r="M41" s="484">
        <v>0</v>
      </c>
      <c r="N41" s="511">
        <v>0</v>
      </c>
      <c r="O41" s="496">
        <v>0</v>
      </c>
    </row>
    <row r="42" spans="1:15" ht="12.95" hidden="1" customHeight="1" outlineLevel="2" x14ac:dyDescent="0.15">
      <c r="A42" s="481" t="s">
        <v>114</v>
      </c>
      <c r="B42" s="492">
        <v>0</v>
      </c>
      <c r="C42" s="484">
        <v>0</v>
      </c>
      <c r="D42" s="492">
        <v>0</v>
      </c>
      <c r="E42" s="484">
        <v>0</v>
      </c>
      <c r="F42" s="492">
        <v>0</v>
      </c>
      <c r="G42" s="484">
        <v>0</v>
      </c>
      <c r="H42" s="492">
        <v>0</v>
      </c>
      <c r="I42" s="484">
        <v>0</v>
      </c>
      <c r="J42" s="492">
        <v>0</v>
      </c>
      <c r="K42" s="484">
        <v>0</v>
      </c>
      <c r="L42" s="492">
        <v>0</v>
      </c>
      <c r="M42" s="484">
        <v>0</v>
      </c>
      <c r="N42" s="511">
        <v>0</v>
      </c>
      <c r="O42" s="496">
        <v>0</v>
      </c>
    </row>
    <row r="43" spans="1:15" ht="12.95" hidden="1" customHeight="1" outlineLevel="2" x14ac:dyDescent="0.15">
      <c r="A43" s="481" t="s">
        <v>115</v>
      </c>
      <c r="B43" s="492">
        <v>0</v>
      </c>
      <c r="C43" s="484">
        <v>0</v>
      </c>
      <c r="D43" s="492">
        <v>0</v>
      </c>
      <c r="E43" s="484">
        <v>0</v>
      </c>
      <c r="F43" s="492">
        <v>0</v>
      </c>
      <c r="G43" s="484">
        <v>0</v>
      </c>
      <c r="H43" s="492">
        <v>0</v>
      </c>
      <c r="I43" s="484">
        <v>0</v>
      </c>
      <c r="J43" s="492">
        <v>0</v>
      </c>
      <c r="K43" s="484">
        <v>0</v>
      </c>
      <c r="L43" s="492">
        <v>0</v>
      </c>
      <c r="M43" s="484">
        <v>0</v>
      </c>
      <c r="N43" s="511">
        <v>0</v>
      </c>
      <c r="O43" s="496">
        <v>0</v>
      </c>
    </row>
    <row r="44" spans="1:15" ht="12.95" hidden="1" customHeight="1" outlineLevel="2" x14ac:dyDescent="0.15">
      <c r="A44" s="481" t="s">
        <v>116</v>
      </c>
      <c r="B44" s="492">
        <v>0</v>
      </c>
      <c r="C44" s="484">
        <v>0</v>
      </c>
      <c r="D44" s="492">
        <v>1</v>
      </c>
      <c r="E44" s="484">
        <v>0</v>
      </c>
      <c r="F44" s="492">
        <v>1</v>
      </c>
      <c r="G44" s="484">
        <v>0</v>
      </c>
      <c r="H44" s="492">
        <v>1</v>
      </c>
      <c r="I44" s="484">
        <v>0</v>
      </c>
      <c r="J44" s="492">
        <v>2</v>
      </c>
      <c r="K44" s="484">
        <v>0</v>
      </c>
      <c r="L44" s="492">
        <v>1</v>
      </c>
      <c r="M44" s="484">
        <v>0</v>
      </c>
      <c r="N44" s="511">
        <v>6</v>
      </c>
      <c r="O44" s="496">
        <v>0</v>
      </c>
    </row>
    <row r="45" spans="1:15" ht="12.95" hidden="1" customHeight="1" outlineLevel="2" x14ac:dyDescent="0.15">
      <c r="A45" s="481" t="s">
        <v>117</v>
      </c>
      <c r="B45" s="492">
        <v>0</v>
      </c>
      <c r="C45" s="484">
        <v>0</v>
      </c>
      <c r="D45" s="492">
        <v>0</v>
      </c>
      <c r="E45" s="484">
        <v>0</v>
      </c>
      <c r="F45" s="492">
        <v>0</v>
      </c>
      <c r="G45" s="484">
        <v>0</v>
      </c>
      <c r="H45" s="492">
        <v>0</v>
      </c>
      <c r="I45" s="484">
        <v>0</v>
      </c>
      <c r="J45" s="492">
        <v>0</v>
      </c>
      <c r="K45" s="484">
        <v>0</v>
      </c>
      <c r="L45" s="492">
        <v>0</v>
      </c>
      <c r="M45" s="484">
        <v>0</v>
      </c>
      <c r="N45" s="511">
        <v>0</v>
      </c>
      <c r="O45" s="496">
        <v>0</v>
      </c>
    </row>
    <row r="46" spans="1:15" ht="12.95" hidden="1" customHeight="1" outlineLevel="2" x14ac:dyDescent="0.15">
      <c r="A46" s="481" t="s">
        <v>118</v>
      </c>
      <c r="B46" s="492">
        <v>0</v>
      </c>
      <c r="C46" s="484">
        <v>0</v>
      </c>
      <c r="D46" s="492">
        <v>0</v>
      </c>
      <c r="E46" s="484">
        <v>0</v>
      </c>
      <c r="F46" s="492">
        <v>0</v>
      </c>
      <c r="G46" s="484">
        <v>0</v>
      </c>
      <c r="H46" s="492">
        <v>0</v>
      </c>
      <c r="I46" s="484">
        <v>0</v>
      </c>
      <c r="J46" s="492">
        <v>0</v>
      </c>
      <c r="K46" s="484">
        <v>0</v>
      </c>
      <c r="L46" s="492">
        <v>0</v>
      </c>
      <c r="M46" s="484">
        <v>0</v>
      </c>
      <c r="N46" s="511">
        <v>0</v>
      </c>
      <c r="O46" s="496">
        <v>0</v>
      </c>
    </row>
    <row r="47" spans="1:15" ht="12.95" hidden="1" customHeight="1" outlineLevel="2" x14ac:dyDescent="0.15">
      <c r="A47" s="481" t="s">
        <v>119</v>
      </c>
      <c r="B47" s="492">
        <v>0</v>
      </c>
      <c r="C47" s="484">
        <v>0</v>
      </c>
      <c r="D47" s="492">
        <v>0</v>
      </c>
      <c r="E47" s="484">
        <v>0</v>
      </c>
      <c r="F47" s="492">
        <v>0</v>
      </c>
      <c r="G47" s="484">
        <v>0</v>
      </c>
      <c r="H47" s="492">
        <v>0</v>
      </c>
      <c r="I47" s="484">
        <v>0</v>
      </c>
      <c r="J47" s="492">
        <v>0</v>
      </c>
      <c r="K47" s="484">
        <v>0</v>
      </c>
      <c r="L47" s="492">
        <v>0</v>
      </c>
      <c r="M47" s="484">
        <v>0</v>
      </c>
      <c r="N47" s="511">
        <v>0</v>
      </c>
      <c r="O47" s="496">
        <v>0</v>
      </c>
    </row>
    <row r="48" spans="1:15" ht="12.95" hidden="1" customHeight="1" outlineLevel="2" x14ac:dyDescent="0.15">
      <c r="A48" s="481" t="s">
        <v>120</v>
      </c>
      <c r="B48" s="492">
        <v>0</v>
      </c>
      <c r="C48" s="484">
        <v>0</v>
      </c>
      <c r="D48" s="492">
        <v>0</v>
      </c>
      <c r="E48" s="484">
        <v>0</v>
      </c>
      <c r="F48" s="492">
        <v>0</v>
      </c>
      <c r="G48" s="484">
        <v>0</v>
      </c>
      <c r="H48" s="492">
        <v>0</v>
      </c>
      <c r="I48" s="484">
        <v>0</v>
      </c>
      <c r="J48" s="492">
        <v>0</v>
      </c>
      <c r="K48" s="484">
        <v>0</v>
      </c>
      <c r="L48" s="492">
        <v>0</v>
      </c>
      <c r="M48" s="484">
        <v>0</v>
      </c>
      <c r="N48" s="511">
        <v>0</v>
      </c>
      <c r="O48" s="496">
        <v>0</v>
      </c>
    </row>
    <row r="49" spans="1:15" ht="12.95" hidden="1" customHeight="1" outlineLevel="2" x14ac:dyDescent="0.15">
      <c r="A49" s="481" t="s">
        <v>121</v>
      </c>
      <c r="B49" s="492">
        <v>0</v>
      </c>
      <c r="C49" s="484">
        <v>0</v>
      </c>
      <c r="D49" s="492">
        <v>0</v>
      </c>
      <c r="E49" s="484">
        <v>0</v>
      </c>
      <c r="F49" s="492">
        <v>0</v>
      </c>
      <c r="G49" s="484">
        <v>0</v>
      </c>
      <c r="H49" s="492">
        <v>0</v>
      </c>
      <c r="I49" s="484">
        <v>0</v>
      </c>
      <c r="J49" s="492">
        <v>0</v>
      </c>
      <c r="K49" s="484">
        <v>0</v>
      </c>
      <c r="L49" s="492">
        <v>1</v>
      </c>
      <c r="M49" s="484">
        <v>0</v>
      </c>
      <c r="N49" s="511">
        <v>1</v>
      </c>
      <c r="O49" s="496">
        <v>0</v>
      </c>
    </row>
    <row r="50" spans="1:15" ht="12.95" customHeight="1" outlineLevel="1" collapsed="1" x14ac:dyDescent="0.15">
      <c r="A50" s="482" t="s">
        <v>122</v>
      </c>
      <c r="B50" s="493">
        <v>0</v>
      </c>
      <c r="C50" s="485">
        <v>0</v>
      </c>
      <c r="D50" s="493">
        <v>1</v>
      </c>
      <c r="E50" s="485">
        <v>0</v>
      </c>
      <c r="F50" s="493">
        <v>1</v>
      </c>
      <c r="G50" s="485">
        <v>0</v>
      </c>
      <c r="H50" s="493">
        <v>1</v>
      </c>
      <c r="I50" s="485">
        <v>0</v>
      </c>
      <c r="J50" s="493">
        <v>2</v>
      </c>
      <c r="K50" s="485">
        <v>0</v>
      </c>
      <c r="L50" s="493">
        <v>2</v>
      </c>
      <c r="M50" s="485">
        <v>0</v>
      </c>
      <c r="N50" s="512">
        <v>7</v>
      </c>
      <c r="O50" s="489">
        <v>0</v>
      </c>
    </row>
    <row r="51" spans="1:15" ht="12.95" hidden="1" customHeight="1" outlineLevel="2" x14ac:dyDescent="0.15">
      <c r="A51" s="481" t="s">
        <v>123</v>
      </c>
      <c r="B51" s="492">
        <v>0</v>
      </c>
      <c r="C51" s="484">
        <v>0</v>
      </c>
      <c r="D51" s="492">
        <v>0</v>
      </c>
      <c r="E51" s="484">
        <v>0</v>
      </c>
      <c r="F51" s="492">
        <v>0</v>
      </c>
      <c r="G51" s="484">
        <v>0</v>
      </c>
      <c r="H51" s="492">
        <v>2</v>
      </c>
      <c r="I51" s="484">
        <v>0</v>
      </c>
      <c r="J51" s="492">
        <v>1</v>
      </c>
      <c r="K51" s="484">
        <v>0</v>
      </c>
      <c r="L51" s="492">
        <v>0</v>
      </c>
      <c r="M51" s="484">
        <v>0</v>
      </c>
      <c r="N51" s="511">
        <v>3</v>
      </c>
      <c r="O51" s="496">
        <v>0</v>
      </c>
    </row>
    <row r="52" spans="1:15" ht="12.95" hidden="1" customHeight="1" outlineLevel="2" x14ac:dyDescent="0.15">
      <c r="A52" s="481" t="s">
        <v>124</v>
      </c>
      <c r="B52" s="492">
        <v>0</v>
      </c>
      <c r="C52" s="484">
        <v>0</v>
      </c>
      <c r="D52" s="492">
        <v>0</v>
      </c>
      <c r="E52" s="484">
        <v>0</v>
      </c>
      <c r="F52" s="492">
        <v>0</v>
      </c>
      <c r="G52" s="484">
        <v>0</v>
      </c>
      <c r="H52" s="492">
        <v>1</v>
      </c>
      <c r="I52" s="484">
        <v>0</v>
      </c>
      <c r="J52" s="492">
        <v>0</v>
      </c>
      <c r="K52" s="484">
        <v>0</v>
      </c>
      <c r="L52" s="492">
        <v>0</v>
      </c>
      <c r="M52" s="484">
        <v>0</v>
      </c>
      <c r="N52" s="511">
        <v>1</v>
      </c>
      <c r="O52" s="496">
        <v>0</v>
      </c>
    </row>
    <row r="53" spans="1:15" ht="12.95" hidden="1" customHeight="1" outlineLevel="2" x14ac:dyDescent="0.15">
      <c r="A53" s="481" t="s">
        <v>125</v>
      </c>
      <c r="B53" s="492">
        <v>0</v>
      </c>
      <c r="C53" s="484">
        <v>0</v>
      </c>
      <c r="D53" s="492">
        <v>0</v>
      </c>
      <c r="E53" s="484">
        <v>0</v>
      </c>
      <c r="F53" s="492">
        <v>0</v>
      </c>
      <c r="G53" s="484">
        <v>0</v>
      </c>
      <c r="H53" s="492">
        <v>0</v>
      </c>
      <c r="I53" s="484">
        <v>0</v>
      </c>
      <c r="J53" s="492">
        <v>0</v>
      </c>
      <c r="K53" s="484">
        <v>0</v>
      </c>
      <c r="L53" s="492">
        <v>0</v>
      </c>
      <c r="M53" s="484">
        <v>0</v>
      </c>
      <c r="N53" s="511">
        <v>0</v>
      </c>
      <c r="O53" s="496">
        <v>0</v>
      </c>
    </row>
    <row r="54" spans="1:15" ht="12.95" hidden="1" customHeight="1" outlineLevel="2" x14ac:dyDescent="0.15">
      <c r="A54" s="481" t="s">
        <v>126</v>
      </c>
      <c r="B54" s="492">
        <v>0</v>
      </c>
      <c r="C54" s="484">
        <v>0</v>
      </c>
      <c r="D54" s="492">
        <v>0</v>
      </c>
      <c r="E54" s="484">
        <v>0</v>
      </c>
      <c r="F54" s="492">
        <v>0</v>
      </c>
      <c r="G54" s="484">
        <v>0</v>
      </c>
      <c r="H54" s="492">
        <v>0</v>
      </c>
      <c r="I54" s="484">
        <v>0</v>
      </c>
      <c r="J54" s="492">
        <v>0</v>
      </c>
      <c r="K54" s="484">
        <v>0</v>
      </c>
      <c r="L54" s="492">
        <v>0</v>
      </c>
      <c r="M54" s="484">
        <v>0</v>
      </c>
      <c r="N54" s="511">
        <v>0</v>
      </c>
      <c r="O54" s="496">
        <v>0</v>
      </c>
    </row>
    <row r="55" spans="1:15" ht="12.95" hidden="1" customHeight="1" outlineLevel="2" x14ac:dyDescent="0.15">
      <c r="A55" s="481" t="s">
        <v>127</v>
      </c>
      <c r="B55" s="492">
        <v>0</v>
      </c>
      <c r="C55" s="484">
        <v>0</v>
      </c>
      <c r="D55" s="492">
        <v>0</v>
      </c>
      <c r="E55" s="484">
        <v>0</v>
      </c>
      <c r="F55" s="492">
        <v>0</v>
      </c>
      <c r="G55" s="484">
        <v>0</v>
      </c>
      <c r="H55" s="492">
        <v>0</v>
      </c>
      <c r="I55" s="484">
        <v>0</v>
      </c>
      <c r="J55" s="492">
        <v>0</v>
      </c>
      <c r="K55" s="484">
        <v>0</v>
      </c>
      <c r="L55" s="492">
        <v>0</v>
      </c>
      <c r="M55" s="484">
        <v>0</v>
      </c>
      <c r="N55" s="511">
        <v>0</v>
      </c>
      <c r="O55" s="496">
        <v>0</v>
      </c>
    </row>
    <row r="56" spans="1:15" ht="12.95" hidden="1" customHeight="1" outlineLevel="2" x14ac:dyDescent="0.15">
      <c r="A56" s="481" t="s">
        <v>128</v>
      </c>
      <c r="B56" s="492">
        <v>0</v>
      </c>
      <c r="C56" s="484">
        <v>0</v>
      </c>
      <c r="D56" s="492">
        <v>0</v>
      </c>
      <c r="E56" s="484">
        <v>0</v>
      </c>
      <c r="F56" s="492">
        <v>0</v>
      </c>
      <c r="G56" s="484">
        <v>0</v>
      </c>
      <c r="H56" s="492">
        <v>1</v>
      </c>
      <c r="I56" s="484">
        <v>0</v>
      </c>
      <c r="J56" s="492">
        <v>0</v>
      </c>
      <c r="K56" s="484">
        <v>0</v>
      </c>
      <c r="L56" s="492">
        <v>0</v>
      </c>
      <c r="M56" s="484">
        <v>0</v>
      </c>
      <c r="N56" s="511">
        <v>1</v>
      </c>
      <c r="O56" s="496">
        <v>0</v>
      </c>
    </row>
    <row r="57" spans="1:15" ht="12.95" customHeight="1" outlineLevel="1" collapsed="1" x14ac:dyDescent="0.15">
      <c r="A57" s="482" t="s">
        <v>129</v>
      </c>
      <c r="B57" s="493">
        <v>0</v>
      </c>
      <c r="C57" s="485">
        <v>0</v>
      </c>
      <c r="D57" s="493">
        <v>0</v>
      </c>
      <c r="E57" s="485">
        <v>0</v>
      </c>
      <c r="F57" s="493">
        <v>0</v>
      </c>
      <c r="G57" s="485">
        <v>0</v>
      </c>
      <c r="H57" s="493">
        <v>4</v>
      </c>
      <c r="I57" s="485">
        <v>0</v>
      </c>
      <c r="J57" s="493">
        <v>1</v>
      </c>
      <c r="K57" s="485">
        <v>0</v>
      </c>
      <c r="L57" s="493">
        <v>0</v>
      </c>
      <c r="M57" s="485">
        <v>0</v>
      </c>
      <c r="N57" s="512">
        <v>5</v>
      </c>
      <c r="O57" s="489">
        <v>0</v>
      </c>
    </row>
    <row r="58" spans="1:15" ht="12.95" hidden="1" customHeight="1" outlineLevel="2" x14ac:dyDescent="0.15">
      <c r="A58" s="481" t="s">
        <v>130</v>
      </c>
      <c r="B58" s="492">
        <v>0</v>
      </c>
      <c r="C58" s="484">
        <v>0</v>
      </c>
      <c r="D58" s="492">
        <v>0</v>
      </c>
      <c r="E58" s="484">
        <v>0</v>
      </c>
      <c r="F58" s="492">
        <v>0</v>
      </c>
      <c r="G58" s="484">
        <v>0</v>
      </c>
      <c r="H58" s="492">
        <v>0</v>
      </c>
      <c r="I58" s="484">
        <v>0</v>
      </c>
      <c r="J58" s="492">
        <v>0</v>
      </c>
      <c r="K58" s="484">
        <v>0</v>
      </c>
      <c r="L58" s="492">
        <v>0</v>
      </c>
      <c r="M58" s="484">
        <v>0</v>
      </c>
      <c r="N58" s="511">
        <v>0</v>
      </c>
      <c r="O58" s="496">
        <v>0</v>
      </c>
    </row>
    <row r="59" spans="1:15" ht="12.95" hidden="1" customHeight="1" outlineLevel="2" x14ac:dyDescent="0.15">
      <c r="A59" s="481" t="s">
        <v>131</v>
      </c>
      <c r="B59" s="492">
        <v>0</v>
      </c>
      <c r="C59" s="484">
        <v>0</v>
      </c>
      <c r="D59" s="492">
        <v>0</v>
      </c>
      <c r="E59" s="484">
        <v>0</v>
      </c>
      <c r="F59" s="492">
        <v>0</v>
      </c>
      <c r="G59" s="484">
        <v>0</v>
      </c>
      <c r="H59" s="492">
        <v>0</v>
      </c>
      <c r="I59" s="484">
        <v>0</v>
      </c>
      <c r="J59" s="492">
        <v>0</v>
      </c>
      <c r="K59" s="484">
        <v>0</v>
      </c>
      <c r="L59" s="492">
        <v>1</v>
      </c>
      <c r="M59" s="484">
        <v>0</v>
      </c>
      <c r="N59" s="511">
        <v>1</v>
      </c>
      <c r="O59" s="496">
        <v>0</v>
      </c>
    </row>
    <row r="60" spans="1:15" ht="12.95" hidden="1" customHeight="1" outlineLevel="2" x14ac:dyDescent="0.15">
      <c r="A60" s="481" t="s">
        <v>132</v>
      </c>
      <c r="B60" s="492">
        <v>0</v>
      </c>
      <c r="C60" s="484">
        <v>0</v>
      </c>
      <c r="D60" s="492">
        <v>0</v>
      </c>
      <c r="E60" s="484">
        <v>0</v>
      </c>
      <c r="F60" s="492">
        <v>0</v>
      </c>
      <c r="G60" s="484">
        <v>0</v>
      </c>
      <c r="H60" s="492">
        <v>0</v>
      </c>
      <c r="I60" s="484">
        <v>0</v>
      </c>
      <c r="J60" s="492">
        <v>0</v>
      </c>
      <c r="K60" s="484">
        <v>0</v>
      </c>
      <c r="L60" s="492">
        <v>0</v>
      </c>
      <c r="M60" s="484">
        <v>0</v>
      </c>
      <c r="N60" s="511">
        <v>0</v>
      </c>
      <c r="O60" s="496">
        <v>0</v>
      </c>
    </row>
    <row r="61" spans="1:15" ht="12.95" customHeight="1" outlineLevel="1" collapsed="1" x14ac:dyDescent="0.15">
      <c r="A61" s="482" t="s">
        <v>133</v>
      </c>
      <c r="B61" s="493">
        <v>0</v>
      </c>
      <c r="C61" s="485">
        <v>0</v>
      </c>
      <c r="D61" s="493">
        <v>0</v>
      </c>
      <c r="E61" s="485">
        <v>0</v>
      </c>
      <c r="F61" s="493">
        <v>0</v>
      </c>
      <c r="G61" s="485">
        <v>0</v>
      </c>
      <c r="H61" s="493">
        <v>0</v>
      </c>
      <c r="I61" s="485">
        <v>0</v>
      </c>
      <c r="J61" s="493">
        <v>0</v>
      </c>
      <c r="K61" s="485">
        <v>0</v>
      </c>
      <c r="L61" s="493">
        <v>1</v>
      </c>
      <c r="M61" s="485">
        <v>0</v>
      </c>
      <c r="N61" s="512">
        <v>1</v>
      </c>
      <c r="O61" s="489">
        <v>0</v>
      </c>
    </row>
    <row r="62" spans="1:15" ht="12.95" hidden="1" customHeight="1" outlineLevel="2" x14ac:dyDescent="0.15">
      <c r="A62" s="481" t="s">
        <v>134</v>
      </c>
      <c r="B62" s="492">
        <v>0</v>
      </c>
      <c r="C62" s="484">
        <v>0</v>
      </c>
      <c r="D62" s="492">
        <v>0</v>
      </c>
      <c r="E62" s="484">
        <v>0</v>
      </c>
      <c r="F62" s="492">
        <v>0</v>
      </c>
      <c r="G62" s="484">
        <v>0</v>
      </c>
      <c r="H62" s="492">
        <v>0</v>
      </c>
      <c r="I62" s="484">
        <v>0</v>
      </c>
      <c r="J62" s="492">
        <v>0</v>
      </c>
      <c r="K62" s="484">
        <v>0</v>
      </c>
      <c r="L62" s="492">
        <v>0</v>
      </c>
      <c r="M62" s="484">
        <v>0</v>
      </c>
      <c r="N62" s="511">
        <v>0</v>
      </c>
      <c r="O62" s="496">
        <v>0</v>
      </c>
    </row>
    <row r="63" spans="1:15" ht="12.95" hidden="1" customHeight="1" outlineLevel="2" x14ac:dyDescent="0.15">
      <c r="A63" s="481" t="s">
        <v>135</v>
      </c>
      <c r="B63" s="492">
        <v>0</v>
      </c>
      <c r="C63" s="484">
        <v>0</v>
      </c>
      <c r="D63" s="492">
        <v>0</v>
      </c>
      <c r="E63" s="484">
        <v>0</v>
      </c>
      <c r="F63" s="492">
        <v>0</v>
      </c>
      <c r="G63" s="484">
        <v>0</v>
      </c>
      <c r="H63" s="492">
        <v>0</v>
      </c>
      <c r="I63" s="484">
        <v>0</v>
      </c>
      <c r="J63" s="492">
        <v>0</v>
      </c>
      <c r="K63" s="484">
        <v>0</v>
      </c>
      <c r="L63" s="492">
        <v>0</v>
      </c>
      <c r="M63" s="484">
        <v>0</v>
      </c>
      <c r="N63" s="511">
        <v>0</v>
      </c>
      <c r="O63" s="496">
        <v>0</v>
      </c>
    </row>
    <row r="64" spans="1:15" ht="12.95" hidden="1" customHeight="1" outlineLevel="2" x14ac:dyDescent="0.15">
      <c r="A64" s="481" t="s">
        <v>136</v>
      </c>
      <c r="B64" s="492">
        <v>0</v>
      </c>
      <c r="C64" s="484">
        <v>0</v>
      </c>
      <c r="D64" s="492">
        <v>0</v>
      </c>
      <c r="E64" s="484">
        <v>0</v>
      </c>
      <c r="F64" s="492">
        <v>0</v>
      </c>
      <c r="G64" s="484">
        <v>0</v>
      </c>
      <c r="H64" s="492">
        <v>0</v>
      </c>
      <c r="I64" s="484">
        <v>0</v>
      </c>
      <c r="J64" s="492">
        <v>0</v>
      </c>
      <c r="K64" s="484">
        <v>0</v>
      </c>
      <c r="L64" s="492">
        <v>0</v>
      </c>
      <c r="M64" s="484">
        <v>0</v>
      </c>
      <c r="N64" s="511">
        <v>0</v>
      </c>
      <c r="O64" s="496">
        <v>0</v>
      </c>
    </row>
    <row r="65" spans="1:15" ht="12.95" customHeight="1" outlineLevel="1" collapsed="1" x14ac:dyDescent="0.15">
      <c r="A65" s="482" t="s">
        <v>137</v>
      </c>
      <c r="B65" s="493">
        <v>0</v>
      </c>
      <c r="C65" s="485">
        <v>0</v>
      </c>
      <c r="D65" s="493">
        <v>0</v>
      </c>
      <c r="E65" s="485">
        <v>0</v>
      </c>
      <c r="F65" s="493">
        <v>0</v>
      </c>
      <c r="G65" s="485">
        <v>0</v>
      </c>
      <c r="H65" s="493">
        <v>0</v>
      </c>
      <c r="I65" s="485">
        <v>0</v>
      </c>
      <c r="J65" s="493">
        <v>0</v>
      </c>
      <c r="K65" s="485">
        <v>0</v>
      </c>
      <c r="L65" s="493">
        <v>0</v>
      </c>
      <c r="M65" s="485">
        <v>0</v>
      </c>
      <c r="N65" s="512">
        <v>0</v>
      </c>
      <c r="O65" s="489">
        <v>0</v>
      </c>
    </row>
    <row r="66" spans="1:15" ht="12.95" hidden="1" customHeight="1" outlineLevel="2" x14ac:dyDescent="0.15">
      <c r="A66" s="481" t="s">
        <v>138</v>
      </c>
      <c r="B66" s="492">
        <v>0</v>
      </c>
      <c r="C66" s="484">
        <v>0</v>
      </c>
      <c r="D66" s="492">
        <v>0</v>
      </c>
      <c r="E66" s="484">
        <v>0</v>
      </c>
      <c r="F66" s="492">
        <v>0</v>
      </c>
      <c r="G66" s="484">
        <v>0</v>
      </c>
      <c r="H66" s="492">
        <v>0</v>
      </c>
      <c r="I66" s="484">
        <v>0</v>
      </c>
      <c r="J66" s="492">
        <v>0</v>
      </c>
      <c r="K66" s="484">
        <v>0</v>
      </c>
      <c r="L66" s="492">
        <v>0</v>
      </c>
      <c r="M66" s="484">
        <v>0</v>
      </c>
      <c r="N66" s="511">
        <v>0</v>
      </c>
      <c r="O66" s="496">
        <v>0</v>
      </c>
    </row>
    <row r="67" spans="1:15" ht="12.95" hidden="1" customHeight="1" outlineLevel="2" x14ac:dyDescent="0.15">
      <c r="A67" s="481" t="s">
        <v>139</v>
      </c>
      <c r="B67" s="492">
        <v>0</v>
      </c>
      <c r="C67" s="484">
        <v>0</v>
      </c>
      <c r="D67" s="492">
        <v>0</v>
      </c>
      <c r="E67" s="484">
        <v>0</v>
      </c>
      <c r="F67" s="492">
        <v>0</v>
      </c>
      <c r="G67" s="484">
        <v>0</v>
      </c>
      <c r="H67" s="492">
        <v>0</v>
      </c>
      <c r="I67" s="484">
        <v>0</v>
      </c>
      <c r="J67" s="492">
        <v>0</v>
      </c>
      <c r="K67" s="484">
        <v>0</v>
      </c>
      <c r="L67" s="492">
        <v>0</v>
      </c>
      <c r="M67" s="484">
        <v>0</v>
      </c>
      <c r="N67" s="511">
        <v>0</v>
      </c>
      <c r="O67" s="496">
        <v>0</v>
      </c>
    </row>
    <row r="68" spans="1:15" ht="12.95" hidden="1" customHeight="1" outlineLevel="2" x14ac:dyDescent="0.15">
      <c r="A68" s="481" t="s">
        <v>140</v>
      </c>
      <c r="B68" s="492">
        <v>0</v>
      </c>
      <c r="C68" s="484">
        <v>0</v>
      </c>
      <c r="D68" s="492">
        <v>0</v>
      </c>
      <c r="E68" s="484">
        <v>0</v>
      </c>
      <c r="F68" s="492">
        <v>2</v>
      </c>
      <c r="G68" s="484">
        <v>0</v>
      </c>
      <c r="H68" s="492">
        <v>0</v>
      </c>
      <c r="I68" s="484">
        <v>0</v>
      </c>
      <c r="J68" s="492">
        <v>0</v>
      </c>
      <c r="K68" s="484">
        <v>0</v>
      </c>
      <c r="L68" s="492">
        <v>0</v>
      </c>
      <c r="M68" s="484">
        <v>0</v>
      </c>
      <c r="N68" s="511">
        <v>2</v>
      </c>
      <c r="O68" s="496">
        <v>0</v>
      </c>
    </row>
    <row r="69" spans="1:15" ht="12.95" hidden="1" customHeight="1" outlineLevel="2" x14ac:dyDescent="0.15">
      <c r="A69" s="481" t="s">
        <v>141</v>
      </c>
      <c r="B69" s="492">
        <v>0</v>
      </c>
      <c r="C69" s="484">
        <v>0</v>
      </c>
      <c r="D69" s="492">
        <v>0</v>
      </c>
      <c r="E69" s="484">
        <v>0</v>
      </c>
      <c r="F69" s="492">
        <v>0</v>
      </c>
      <c r="G69" s="484">
        <v>0</v>
      </c>
      <c r="H69" s="492">
        <v>0</v>
      </c>
      <c r="I69" s="484">
        <v>0</v>
      </c>
      <c r="J69" s="492">
        <v>0</v>
      </c>
      <c r="K69" s="484">
        <v>0</v>
      </c>
      <c r="L69" s="492">
        <v>0</v>
      </c>
      <c r="M69" s="484">
        <v>0</v>
      </c>
      <c r="N69" s="511">
        <v>0</v>
      </c>
      <c r="O69" s="496">
        <v>0</v>
      </c>
    </row>
    <row r="70" spans="1:15" ht="12.95" hidden="1" customHeight="1" outlineLevel="2" x14ac:dyDescent="0.15">
      <c r="A70" s="481" t="s">
        <v>142</v>
      </c>
      <c r="B70" s="492">
        <v>0</v>
      </c>
      <c r="C70" s="484">
        <v>0</v>
      </c>
      <c r="D70" s="492">
        <v>0</v>
      </c>
      <c r="E70" s="484">
        <v>0</v>
      </c>
      <c r="F70" s="492">
        <v>2</v>
      </c>
      <c r="G70" s="484">
        <v>0</v>
      </c>
      <c r="H70" s="492">
        <v>2</v>
      </c>
      <c r="I70" s="484">
        <v>0</v>
      </c>
      <c r="J70" s="492">
        <v>0</v>
      </c>
      <c r="K70" s="484">
        <v>0</v>
      </c>
      <c r="L70" s="492">
        <v>4</v>
      </c>
      <c r="M70" s="484">
        <v>0</v>
      </c>
      <c r="N70" s="511">
        <v>8</v>
      </c>
      <c r="O70" s="496">
        <v>0</v>
      </c>
    </row>
    <row r="71" spans="1:15" ht="12.95" customHeight="1" outlineLevel="1" collapsed="1" x14ac:dyDescent="0.15">
      <c r="A71" s="482" t="s">
        <v>143</v>
      </c>
      <c r="B71" s="493">
        <v>0</v>
      </c>
      <c r="C71" s="485">
        <v>0</v>
      </c>
      <c r="D71" s="493">
        <v>0</v>
      </c>
      <c r="E71" s="485">
        <v>0</v>
      </c>
      <c r="F71" s="493">
        <v>4</v>
      </c>
      <c r="G71" s="485">
        <v>0</v>
      </c>
      <c r="H71" s="493">
        <v>2</v>
      </c>
      <c r="I71" s="485">
        <v>0</v>
      </c>
      <c r="J71" s="493">
        <v>0</v>
      </c>
      <c r="K71" s="485">
        <v>0</v>
      </c>
      <c r="L71" s="493">
        <v>4</v>
      </c>
      <c r="M71" s="485">
        <v>0</v>
      </c>
      <c r="N71" s="512">
        <v>10</v>
      </c>
      <c r="O71" s="489">
        <v>0</v>
      </c>
    </row>
    <row r="72" spans="1:15" ht="12.95" hidden="1" customHeight="1" outlineLevel="2" x14ac:dyDescent="0.15">
      <c r="A72" s="481" t="s">
        <v>144</v>
      </c>
      <c r="B72" s="492">
        <v>0</v>
      </c>
      <c r="C72" s="484">
        <v>0</v>
      </c>
      <c r="D72" s="492">
        <v>1</v>
      </c>
      <c r="E72" s="484">
        <v>0</v>
      </c>
      <c r="F72" s="492">
        <v>0</v>
      </c>
      <c r="G72" s="484">
        <v>0</v>
      </c>
      <c r="H72" s="492">
        <v>1</v>
      </c>
      <c r="I72" s="484">
        <v>0</v>
      </c>
      <c r="J72" s="492">
        <v>1</v>
      </c>
      <c r="K72" s="484">
        <v>0</v>
      </c>
      <c r="L72" s="492">
        <v>0</v>
      </c>
      <c r="M72" s="484">
        <v>0</v>
      </c>
      <c r="N72" s="511">
        <v>3</v>
      </c>
      <c r="O72" s="496">
        <v>0</v>
      </c>
    </row>
    <row r="73" spans="1:15" ht="12.95" hidden="1" customHeight="1" outlineLevel="2" x14ac:dyDescent="0.15">
      <c r="A73" s="481" t="s">
        <v>145</v>
      </c>
      <c r="B73" s="492">
        <v>0</v>
      </c>
      <c r="C73" s="484">
        <v>0</v>
      </c>
      <c r="D73" s="492">
        <v>0</v>
      </c>
      <c r="E73" s="484">
        <v>0</v>
      </c>
      <c r="F73" s="492">
        <v>0</v>
      </c>
      <c r="G73" s="484">
        <v>0</v>
      </c>
      <c r="H73" s="492">
        <v>0</v>
      </c>
      <c r="I73" s="484">
        <v>0</v>
      </c>
      <c r="J73" s="492">
        <v>0</v>
      </c>
      <c r="K73" s="484">
        <v>0</v>
      </c>
      <c r="L73" s="492">
        <v>0</v>
      </c>
      <c r="M73" s="484">
        <v>0</v>
      </c>
      <c r="N73" s="511">
        <v>0</v>
      </c>
      <c r="O73" s="496">
        <v>0</v>
      </c>
    </row>
    <row r="74" spans="1:15" ht="12.95" hidden="1" customHeight="1" outlineLevel="2" x14ac:dyDescent="0.15">
      <c r="A74" s="481" t="s">
        <v>146</v>
      </c>
      <c r="B74" s="492">
        <v>0</v>
      </c>
      <c r="C74" s="484">
        <v>0</v>
      </c>
      <c r="D74" s="492">
        <v>0</v>
      </c>
      <c r="E74" s="484">
        <v>0</v>
      </c>
      <c r="F74" s="492">
        <v>0</v>
      </c>
      <c r="G74" s="484">
        <v>0</v>
      </c>
      <c r="H74" s="492">
        <v>0</v>
      </c>
      <c r="I74" s="484">
        <v>0</v>
      </c>
      <c r="J74" s="492">
        <v>0</v>
      </c>
      <c r="K74" s="484">
        <v>0</v>
      </c>
      <c r="L74" s="492">
        <v>0</v>
      </c>
      <c r="M74" s="484">
        <v>0</v>
      </c>
      <c r="N74" s="511">
        <v>0</v>
      </c>
      <c r="O74" s="496">
        <v>0</v>
      </c>
    </row>
    <row r="75" spans="1:15" ht="12.95" hidden="1" customHeight="1" outlineLevel="2" x14ac:dyDescent="0.15">
      <c r="A75" s="481" t="s">
        <v>147</v>
      </c>
      <c r="B75" s="492">
        <v>0</v>
      </c>
      <c r="C75" s="484">
        <v>0</v>
      </c>
      <c r="D75" s="492">
        <v>0</v>
      </c>
      <c r="E75" s="484">
        <v>0</v>
      </c>
      <c r="F75" s="492">
        <v>0</v>
      </c>
      <c r="G75" s="484">
        <v>0</v>
      </c>
      <c r="H75" s="492">
        <v>0</v>
      </c>
      <c r="I75" s="484">
        <v>0</v>
      </c>
      <c r="J75" s="492">
        <v>0</v>
      </c>
      <c r="K75" s="484">
        <v>0</v>
      </c>
      <c r="L75" s="492">
        <v>0</v>
      </c>
      <c r="M75" s="484">
        <v>0</v>
      </c>
      <c r="N75" s="511">
        <v>0</v>
      </c>
      <c r="O75" s="496">
        <v>0</v>
      </c>
    </row>
    <row r="76" spans="1:15" ht="12.95" hidden="1" customHeight="1" outlineLevel="2" x14ac:dyDescent="0.15">
      <c r="A76" s="481" t="s">
        <v>148</v>
      </c>
      <c r="B76" s="492">
        <v>0</v>
      </c>
      <c r="C76" s="484">
        <v>0</v>
      </c>
      <c r="D76" s="492">
        <v>0</v>
      </c>
      <c r="E76" s="484">
        <v>0</v>
      </c>
      <c r="F76" s="492">
        <v>0</v>
      </c>
      <c r="G76" s="484">
        <v>0</v>
      </c>
      <c r="H76" s="492">
        <v>0</v>
      </c>
      <c r="I76" s="484">
        <v>0</v>
      </c>
      <c r="J76" s="492">
        <v>0</v>
      </c>
      <c r="K76" s="484">
        <v>0</v>
      </c>
      <c r="L76" s="492">
        <v>0</v>
      </c>
      <c r="M76" s="484">
        <v>0</v>
      </c>
      <c r="N76" s="511">
        <v>0</v>
      </c>
      <c r="O76" s="496">
        <v>0</v>
      </c>
    </row>
    <row r="77" spans="1:15" ht="12.95" customHeight="1" outlineLevel="1" collapsed="1" x14ac:dyDescent="0.15">
      <c r="A77" s="482" t="s">
        <v>149</v>
      </c>
      <c r="B77" s="493">
        <v>0</v>
      </c>
      <c r="C77" s="485">
        <v>0</v>
      </c>
      <c r="D77" s="493">
        <v>1</v>
      </c>
      <c r="E77" s="485">
        <v>0</v>
      </c>
      <c r="F77" s="493">
        <v>0</v>
      </c>
      <c r="G77" s="485">
        <v>0</v>
      </c>
      <c r="H77" s="493">
        <v>1</v>
      </c>
      <c r="I77" s="485">
        <v>0</v>
      </c>
      <c r="J77" s="493">
        <v>1</v>
      </c>
      <c r="K77" s="485">
        <v>0</v>
      </c>
      <c r="L77" s="493">
        <v>0</v>
      </c>
      <c r="M77" s="485">
        <v>0</v>
      </c>
      <c r="N77" s="512">
        <v>3</v>
      </c>
      <c r="O77" s="489">
        <v>0</v>
      </c>
    </row>
    <row r="78" spans="1:15" ht="12.95" hidden="1" customHeight="1" outlineLevel="2" x14ac:dyDescent="0.15">
      <c r="A78" s="481" t="s">
        <v>150</v>
      </c>
      <c r="B78" s="492">
        <v>0</v>
      </c>
      <c r="C78" s="484">
        <v>0</v>
      </c>
      <c r="D78" s="492">
        <v>0</v>
      </c>
      <c r="E78" s="484">
        <v>0</v>
      </c>
      <c r="F78" s="492">
        <v>0</v>
      </c>
      <c r="G78" s="484">
        <v>0</v>
      </c>
      <c r="H78" s="492">
        <v>0</v>
      </c>
      <c r="I78" s="484">
        <v>0</v>
      </c>
      <c r="J78" s="492">
        <v>0</v>
      </c>
      <c r="K78" s="484">
        <v>0</v>
      </c>
      <c r="L78" s="492">
        <v>1</v>
      </c>
      <c r="M78" s="484">
        <v>0</v>
      </c>
      <c r="N78" s="511">
        <v>1</v>
      </c>
      <c r="O78" s="496">
        <v>0</v>
      </c>
    </row>
    <row r="79" spans="1:15" ht="12.95" hidden="1" customHeight="1" outlineLevel="2" x14ac:dyDescent="0.15">
      <c r="A79" s="481" t="s">
        <v>151</v>
      </c>
      <c r="B79" s="492">
        <v>0</v>
      </c>
      <c r="C79" s="484">
        <v>0</v>
      </c>
      <c r="D79" s="492">
        <v>0</v>
      </c>
      <c r="E79" s="484">
        <v>0</v>
      </c>
      <c r="F79" s="492">
        <v>0</v>
      </c>
      <c r="G79" s="484">
        <v>0</v>
      </c>
      <c r="H79" s="492">
        <v>0</v>
      </c>
      <c r="I79" s="484">
        <v>0</v>
      </c>
      <c r="J79" s="492">
        <v>0</v>
      </c>
      <c r="K79" s="484">
        <v>0</v>
      </c>
      <c r="L79" s="492">
        <v>0</v>
      </c>
      <c r="M79" s="484">
        <v>0</v>
      </c>
      <c r="N79" s="511">
        <v>0</v>
      </c>
      <c r="O79" s="496">
        <v>0</v>
      </c>
    </row>
    <row r="80" spans="1:15" ht="12.95" hidden="1" customHeight="1" outlineLevel="2" x14ac:dyDescent="0.15">
      <c r="A80" s="481" t="s">
        <v>152</v>
      </c>
      <c r="B80" s="492">
        <v>0</v>
      </c>
      <c r="C80" s="484">
        <v>0</v>
      </c>
      <c r="D80" s="492">
        <v>0</v>
      </c>
      <c r="E80" s="484">
        <v>0</v>
      </c>
      <c r="F80" s="492">
        <v>0</v>
      </c>
      <c r="G80" s="484">
        <v>0</v>
      </c>
      <c r="H80" s="492">
        <v>0</v>
      </c>
      <c r="I80" s="484">
        <v>0</v>
      </c>
      <c r="J80" s="492">
        <v>0</v>
      </c>
      <c r="K80" s="484">
        <v>0</v>
      </c>
      <c r="L80" s="492">
        <v>0</v>
      </c>
      <c r="M80" s="484">
        <v>0</v>
      </c>
      <c r="N80" s="511">
        <v>0</v>
      </c>
      <c r="O80" s="496">
        <v>0</v>
      </c>
    </row>
    <row r="81" spans="1:15" ht="12.95" hidden="1" customHeight="1" outlineLevel="2" x14ac:dyDescent="0.15">
      <c r="A81" s="481" t="s">
        <v>153</v>
      </c>
      <c r="B81" s="492">
        <v>0</v>
      </c>
      <c r="C81" s="484">
        <v>0</v>
      </c>
      <c r="D81" s="492">
        <v>0</v>
      </c>
      <c r="E81" s="484">
        <v>0</v>
      </c>
      <c r="F81" s="492">
        <v>2</v>
      </c>
      <c r="G81" s="484">
        <v>0</v>
      </c>
      <c r="H81" s="492">
        <v>0</v>
      </c>
      <c r="I81" s="484">
        <v>0</v>
      </c>
      <c r="J81" s="492">
        <v>0</v>
      </c>
      <c r="K81" s="484">
        <v>0</v>
      </c>
      <c r="L81" s="492">
        <v>0</v>
      </c>
      <c r="M81" s="484">
        <v>0</v>
      </c>
      <c r="N81" s="511">
        <v>2</v>
      </c>
      <c r="O81" s="496">
        <v>0</v>
      </c>
    </row>
    <row r="82" spans="1:15" ht="12.95" customHeight="1" outlineLevel="1" collapsed="1" x14ac:dyDescent="0.15">
      <c r="A82" s="482" t="s">
        <v>154</v>
      </c>
      <c r="B82" s="493">
        <v>0</v>
      </c>
      <c r="C82" s="485">
        <v>0</v>
      </c>
      <c r="D82" s="493">
        <v>0</v>
      </c>
      <c r="E82" s="485">
        <v>0</v>
      </c>
      <c r="F82" s="493">
        <v>2</v>
      </c>
      <c r="G82" s="485">
        <v>0</v>
      </c>
      <c r="H82" s="493">
        <v>0</v>
      </c>
      <c r="I82" s="485">
        <v>0</v>
      </c>
      <c r="J82" s="493">
        <v>0</v>
      </c>
      <c r="K82" s="485">
        <v>0</v>
      </c>
      <c r="L82" s="493">
        <v>1</v>
      </c>
      <c r="M82" s="485">
        <v>0</v>
      </c>
      <c r="N82" s="512">
        <v>3</v>
      </c>
      <c r="O82" s="489">
        <v>0</v>
      </c>
    </row>
    <row r="83" spans="1:15" ht="12.95" hidden="1" customHeight="1" outlineLevel="2" x14ac:dyDescent="0.15">
      <c r="A83" s="481" t="s">
        <v>155</v>
      </c>
      <c r="B83" s="492">
        <v>0</v>
      </c>
      <c r="C83" s="484">
        <v>0</v>
      </c>
      <c r="D83" s="492">
        <v>0</v>
      </c>
      <c r="E83" s="484">
        <v>0</v>
      </c>
      <c r="F83" s="492">
        <v>0</v>
      </c>
      <c r="G83" s="484">
        <v>0</v>
      </c>
      <c r="H83" s="492">
        <v>0</v>
      </c>
      <c r="I83" s="484">
        <v>0</v>
      </c>
      <c r="J83" s="492">
        <v>0</v>
      </c>
      <c r="K83" s="484">
        <v>0</v>
      </c>
      <c r="L83" s="492">
        <v>0</v>
      </c>
      <c r="M83" s="484">
        <v>0</v>
      </c>
      <c r="N83" s="511">
        <v>0</v>
      </c>
      <c r="O83" s="496">
        <v>0</v>
      </c>
    </row>
    <row r="84" spans="1:15" ht="12.95" hidden="1" customHeight="1" outlineLevel="2" x14ac:dyDescent="0.15">
      <c r="A84" s="481" t="s">
        <v>156</v>
      </c>
      <c r="B84" s="492">
        <v>0</v>
      </c>
      <c r="C84" s="484">
        <v>0</v>
      </c>
      <c r="D84" s="492">
        <v>1</v>
      </c>
      <c r="E84" s="484">
        <v>0</v>
      </c>
      <c r="F84" s="492">
        <v>2</v>
      </c>
      <c r="G84" s="484">
        <v>0</v>
      </c>
      <c r="H84" s="492">
        <v>2</v>
      </c>
      <c r="I84" s="484">
        <v>0</v>
      </c>
      <c r="J84" s="492">
        <v>0</v>
      </c>
      <c r="K84" s="484">
        <v>0</v>
      </c>
      <c r="L84" s="492">
        <v>1</v>
      </c>
      <c r="M84" s="484">
        <v>0</v>
      </c>
      <c r="N84" s="511">
        <v>6</v>
      </c>
      <c r="O84" s="496">
        <v>0</v>
      </c>
    </row>
    <row r="85" spans="1:15" ht="12.95" hidden="1" customHeight="1" outlineLevel="2" x14ac:dyDescent="0.15">
      <c r="A85" s="481" t="s">
        <v>157</v>
      </c>
      <c r="B85" s="492">
        <v>0</v>
      </c>
      <c r="C85" s="484">
        <v>0</v>
      </c>
      <c r="D85" s="492">
        <v>0</v>
      </c>
      <c r="E85" s="484">
        <v>0</v>
      </c>
      <c r="F85" s="492">
        <v>0</v>
      </c>
      <c r="G85" s="484">
        <v>0</v>
      </c>
      <c r="H85" s="492">
        <v>0</v>
      </c>
      <c r="I85" s="484">
        <v>0</v>
      </c>
      <c r="J85" s="492">
        <v>0</v>
      </c>
      <c r="K85" s="484">
        <v>0</v>
      </c>
      <c r="L85" s="492">
        <v>0</v>
      </c>
      <c r="M85" s="484">
        <v>0</v>
      </c>
      <c r="N85" s="511">
        <v>0</v>
      </c>
      <c r="O85" s="496">
        <v>0</v>
      </c>
    </row>
    <row r="86" spans="1:15" ht="12.95" hidden="1" customHeight="1" outlineLevel="2" x14ac:dyDescent="0.15">
      <c r="A86" s="481" t="s">
        <v>158</v>
      </c>
      <c r="B86" s="492">
        <v>0</v>
      </c>
      <c r="C86" s="484">
        <v>0</v>
      </c>
      <c r="D86" s="492">
        <v>0</v>
      </c>
      <c r="E86" s="484">
        <v>0</v>
      </c>
      <c r="F86" s="492">
        <v>0</v>
      </c>
      <c r="G86" s="484">
        <v>0</v>
      </c>
      <c r="H86" s="492">
        <v>1</v>
      </c>
      <c r="I86" s="484">
        <v>0</v>
      </c>
      <c r="J86" s="492">
        <v>1</v>
      </c>
      <c r="K86" s="484">
        <v>0</v>
      </c>
      <c r="L86" s="492">
        <v>0</v>
      </c>
      <c r="M86" s="484">
        <v>0</v>
      </c>
      <c r="N86" s="511">
        <v>2</v>
      </c>
      <c r="O86" s="496">
        <v>0</v>
      </c>
    </row>
    <row r="87" spans="1:15" ht="12.95" customHeight="1" outlineLevel="1" collapsed="1" x14ac:dyDescent="0.15">
      <c r="A87" s="482" t="s">
        <v>159</v>
      </c>
      <c r="B87" s="493">
        <v>0</v>
      </c>
      <c r="C87" s="485">
        <v>0</v>
      </c>
      <c r="D87" s="493">
        <v>1</v>
      </c>
      <c r="E87" s="485">
        <v>0</v>
      </c>
      <c r="F87" s="493">
        <v>2</v>
      </c>
      <c r="G87" s="485">
        <v>0</v>
      </c>
      <c r="H87" s="493">
        <v>3</v>
      </c>
      <c r="I87" s="485">
        <v>0</v>
      </c>
      <c r="J87" s="493">
        <v>1</v>
      </c>
      <c r="K87" s="485">
        <v>0</v>
      </c>
      <c r="L87" s="493">
        <v>1</v>
      </c>
      <c r="M87" s="485">
        <v>0</v>
      </c>
      <c r="N87" s="512">
        <v>8</v>
      </c>
      <c r="O87" s="489">
        <v>0</v>
      </c>
    </row>
    <row r="88" spans="1:15" ht="12.95" hidden="1" customHeight="1" outlineLevel="2" x14ac:dyDescent="0.15">
      <c r="A88" s="481" t="s">
        <v>160</v>
      </c>
      <c r="B88" s="492">
        <v>0</v>
      </c>
      <c r="C88" s="484">
        <v>0</v>
      </c>
      <c r="D88" s="492">
        <v>0</v>
      </c>
      <c r="E88" s="484">
        <v>0</v>
      </c>
      <c r="F88" s="492">
        <v>0</v>
      </c>
      <c r="G88" s="484">
        <v>0</v>
      </c>
      <c r="H88" s="492">
        <v>0</v>
      </c>
      <c r="I88" s="484">
        <v>0</v>
      </c>
      <c r="J88" s="492">
        <v>0</v>
      </c>
      <c r="K88" s="484">
        <v>0</v>
      </c>
      <c r="L88" s="492">
        <v>0</v>
      </c>
      <c r="M88" s="484">
        <v>0</v>
      </c>
      <c r="N88" s="511">
        <v>0</v>
      </c>
      <c r="O88" s="496">
        <v>0</v>
      </c>
    </row>
    <row r="89" spans="1:15" ht="12.95" hidden="1" customHeight="1" outlineLevel="2" x14ac:dyDescent="0.15">
      <c r="A89" s="481" t="s">
        <v>161</v>
      </c>
      <c r="B89" s="492">
        <v>0</v>
      </c>
      <c r="C89" s="484">
        <v>0</v>
      </c>
      <c r="D89" s="492">
        <v>0</v>
      </c>
      <c r="E89" s="484">
        <v>0</v>
      </c>
      <c r="F89" s="492">
        <v>0</v>
      </c>
      <c r="G89" s="484">
        <v>0</v>
      </c>
      <c r="H89" s="492">
        <v>0</v>
      </c>
      <c r="I89" s="484">
        <v>0</v>
      </c>
      <c r="J89" s="492">
        <v>0</v>
      </c>
      <c r="K89" s="484">
        <v>0</v>
      </c>
      <c r="L89" s="492">
        <v>0</v>
      </c>
      <c r="M89" s="484">
        <v>0</v>
      </c>
      <c r="N89" s="511">
        <v>0</v>
      </c>
      <c r="O89" s="496">
        <v>0</v>
      </c>
    </row>
    <row r="90" spans="1:15" ht="12.95" hidden="1" customHeight="1" outlineLevel="2" x14ac:dyDescent="0.15">
      <c r="A90" s="481" t="s">
        <v>162</v>
      </c>
      <c r="B90" s="492">
        <v>0</v>
      </c>
      <c r="C90" s="484">
        <v>0</v>
      </c>
      <c r="D90" s="492">
        <v>0</v>
      </c>
      <c r="E90" s="484">
        <v>0</v>
      </c>
      <c r="F90" s="492">
        <v>0</v>
      </c>
      <c r="G90" s="484">
        <v>0</v>
      </c>
      <c r="H90" s="492">
        <v>0</v>
      </c>
      <c r="I90" s="484">
        <v>0</v>
      </c>
      <c r="J90" s="492">
        <v>0</v>
      </c>
      <c r="K90" s="484">
        <v>0</v>
      </c>
      <c r="L90" s="492">
        <v>0</v>
      </c>
      <c r="M90" s="484">
        <v>0</v>
      </c>
      <c r="N90" s="511">
        <v>0</v>
      </c>
      <c r="O90" s="496">
        <v>0</v>
      </c>
    </row>
    <row r="91" spans="1:15" ht="12.95" hidden="1" customHeight="1" outlineLevel="2" x14ac:dyDescent="0.15">
      <c r="A91" s="481" t="s">
        <v>163</v>
      </c>
      <c r="B91" s="492">
        <v>0</v>
      </c>
      <c r="C91" s="484">
        <v>0</v>
      </c>
      <c r="D91" s="492">
        <v>0</v>
      </c>
      <c r="E91" s="484">
        <v>0</v>
      </c>
      <c r="F91" s="492">
        <v>0</v>
      </c>
      <c r="G91" s="484">
        <v>0</v>
      </c>
      <c r="H91" s="492">
        <v>0</v>
      </c>
      <c r="I91" s="484">
        <v>0</v>
      </c>
      <c r="J91" s="492">
        <v>0</v>
      </c>
      <c r="K91" s="484">
        <v>0</v>
      </c>
      <c r="L91" s="492">
        <v>0</v>
      </c>
      <c r="M91" s="484">
        <v>0</v>
      </c>
      <c r="N91" s="511">
        <v>0</v>
      </c>
      <c r="O91" s="496">
        <v>0</v>
      </c>
    </row>
    <row r="92" spans="1:15" ht="12.95" customHeight="1" outlineLevel="1" collapsed="1" x14ac:dyDescent="0.15">
      <c r="A92" s="482" t="s">
        <v>164</v>
      </c>
      <c r="B92" s="493">
        <v>0</v>
      </c>
      <c r="C92" s="485">
        <v>0</v>
      </c>
      <c r="D92" s="493">
        <v>0</v>
      </c>
      <c r="E92" s="485">
        <v>0</v>
      </c>
      <c r="F92" s="493">
        <v>0</v>
      </c>
      <c r="G92" s="485">
        <v>0</v>
      </c>
      <c r="H92" s="493">
        <v>0</v>
      </c>
      <c r="I92" s="485">
        <v>0</v>
      </c>
      <c r="J92" s="493">
        <v>0</v>
      </c>
      <c r="K92" s="485">
        <v>0</v>
      </c>
      <c r="L92" s="493">
        <v>0</v>
      </c>
      <c r="M92" s="485">
        <v>0</v>
      </c>
      <c r="N92" s="512">
        <v>0</v>
      </c>
      <c r="O92" s="489">
        <v>0</v>
      </c>
    </row>
    <row r="93" spans="1:15" ht="12.95" hidden="1" customHeight="1" outlineLevel="2" x14ac:dyDescent="0.15">
      <c r="A93" s="481" t="s">
        <v>165</v>
      </c>
      <c r="B93" s="492">
        <v>0</v>
      </c>
      <c r="C93" s="484">
        <v>0</v>
      </c>
      <c r="D93" s="492">
        <v>0</v>
      </c>
      <c r="E93" s="484">
        <v>0</v>
      </c>
      <c r="F93" s="492">
        <v>0</v>
      </c>
      <c r="G93" s="484">
        <v>0</v>
      </c>
      <c r="H93" s="492">
        <v>0</v>
      </c>
      <c r="I93" s="484">
        <v>0</v>
      </c>
      <c r="J93" s="492">
        <v>0</v>
      </c>
      <c r="K93" s="484">
        <v>0</v>
      </c>
      <c r="L93" s="492">
        <v>0</v>
      </c>
      <c r="M93" s="484">
        <v>0</v>
      </c>
      <c r="N93" s="511">
        <v>0</v>
      </c>
      <c r="O93" s="496">
        <v>0</v>
      </c>
    </row>
    <row r="94" spans="1:15" ht="12.95" hidden="1" customHeight="1" outlineLevel="2" x14ac:dyDescent="0.15">
      <c r="A94" s="481" t="s">
        <v>166</v>
      </c>
      <c r="B94" s="492">
        <v>0</v>
      </c>
      <c r="C94" s="484">
        <v>0</v>
      </c>
      <c r="D94" s="492">
        <v>0</v>
      </c>
      <c r="E94" s="484">
        <v>0</v>
      </c>
      <c r="F94" s="492">
        <v>1</v>
      </c>
      <c r="G94" s="484">
        <v>0</v>
      </c>
      <c r="H94" s="492">
        <v>0</v>
      </c>
      <c r="I94" s="484">
        <v>0</v>
      </c>
      <c r="J94" s="492">
        <v>0</v>
      </c>
      <c r="K94" s="484">
        <v>0</v>
      </c>
      <c r="L94" s="492">
        <v>0</v>
      </c>
      <c r="M94" s="484">
        <v>0</v>
      </c>
      <c r="N94" s="511">
        <v>1</v>
      </c>
      <c r="O94" s="496">
        <v>0</v>
      </c>
    </row>
    <row r="95" spans="1:15" ht="12.95" hidden="1" customHeight="1" outlineLevel="2" x14ac:dyDescent="0.15">
      <c r="A95" s="481" t="s">
        <v>167</v>
      </c>
      <c r="B95" s="492">
        <v>0</v>
      </c>
      <c r="C95" s="484">
        <v>0</v>
      </c>
      <c r="D95" s="492">
        <v>0</v>
      </c>
      <c r="E95" s="484">
        <v>0</v>
      </c>
      <c r="F95" s="492">
        <v>0</v>
      </c>
      <c r="G95" s="484">
        <v>0</v>
      </c>
      <c r="H95" s="492">
        <v>0</v>
      </c>
      <c r="I95" s="484">
        <v>0</v>
      </c>
      <c r="J95" s="492">
        <v>0</v>
      </c>
      <c r="K95" s="484">
        <v>0</v>
      </c>
      <c r="L95" s="492">
        <v>0</v>
      </c>
      <c r="M95" s="484">
        <v>0</v>
      </c>
      <c r="N95" s="511">
        <v>0</v>
      </c>
      <c r="O95" s="496">
        <v>0</v>
      </c>
    </row>
    <row r="96" spans="1:15" ht="12.95" hidden="1" customHeight="1" outlineLevel="2" x14ac:dyDescent="0.15">
      <c r="A96" s="481" t="s">
        <v>168</v>
      </c>
      <c r="B96" s="492">
        <v>0</v>
      </c>
      <c r="C96" s="484">
        <v>0</v>
      </c>
      <c r="D96" s="492">
        <v>0</v>
      </c>
      <c r="E96" s="484">
        <v>0</v>
      </c>
      <c r="F96" s="492">
        <v>0</v>
      </c>
      <c r="G96" s="484">
        <v>0</v>
      </c>
      <c r="H96" s="492">
        <v>0</v>
      </c>
      <c r="I96" s="484">
        <v>0</v>
      </c>
      <c r="J96" s="492">
        <v>0</v>
      </c>
      <c r="K96" s="484">
        <v>0</v>
      </c>
      <c r="L96" s="492">
        <v>0</v>
      </c>
      <c r="M96" s="484">
        <v>0</v>
      </c>
      <c r="N96" s="511">
        <v>0</v>
      </c>
      <c r="O96" s="496">
        <v>0</v>
      </c>
    </row>
    <row r="97" spans="1:15" ht="12.95" hidden="1" customHeight="1" outlineLevel="2" x14ac:dyDescent="0.15">
      <c r="A97" s="481" t="s">
        <v>169</v>
      </c>
      <c r="B97" s="492">
        <v>0</v>
      </c>
      <c r="C97" s="484">
        <v>0</v>
      </c>
      <c r="D97" s="492">
        <v>3</v>
      </c>
      <c r="E97" s="484">
        <v>0</v>
      </c>
      <c r="F97" s="492">
        <v>1</v>
      </c>
      <c r="G97" s="484">
        <v>0</v>
      </c>
      <c r="H97" s="492">
        <v>1</v>
      </c>
      <c r="I97" s="484">
        <v>0</v>
      </c>
      <c r="J97" s="492">
        <v>1</v>
      </c>
      <c r="K97" s="484">
        <v>0</v>
      </c>
      <c r="L97" s="492">
        <v>1</v>
      </c>
      <c r="M97" s="484">
        <v>0</v>
      </c>
      <c r="N97" s="511">
        <v>7</v>
      </c>
      <c r="O97" s="496">
        <v>0</v>
      </c>
    </row>
    <row r="98" spans="1:15" ht="12.95" customHeight="1" outlineLevel="1" collapsed="1" x14ac:dyDescent="0.15">
      <c r="A98" s="482" t="s">
        <v>170</v>
      </c>
      <c r="B98" s="493">
        <v>0</v>
      </c>
      <c r="C98" s="485">
        <v>0</v>
      </c>
      <c r="D98" s="493">
        <v>3</v>
      </c>
      <c r="E98" s="485">
        <v>0</v>
      </c>
      <c r="F98" s="493">
        <v>2</v>
      </c>
      <c r="G98" s="485">
        <v>0</v>
      </c>
      <c r="H98" s="493">
        <v>1</v>
      </c>
      <c r="I98" s="485">
        <v>0</v>
      </c>
      <c r="J98" s="493">
        <v>1</v>
      </c>
      <c r="K98" s="485">
        <v>0</v>
      </c>
      <c r="L98" s="493">
        <v>1</v>
      </c>
      <c r="M98" s="485">
        <v>0</v>
      </c>
      <c r="N98" s="512">
        <v>8</v>
      </c>
      <c r="O98" s="489">
        <v>0</v>
      </c>
    </row>
    <row r="99" spans="1:15" ht="12.95" customHeight="1" x14ac:dyDescent="0.15">
      <c r="A99" s="483" t="s">
        <v>171</v>
      </c>
      <c r="B99" s="494">
        <v>1</v>
      </c>
      <c r="C99" s="486">
        <v>0</v>
      </c>
      <c r="D99" s="494">
        <v>12</v>
      </c>
      <c r="E99" s="486">
        <v>0</v>
      </c>
      <c r="F99" s="494">
        <v>16</v>
      </c>
      <c r="G99" s="486">
        <v>0</v>
      </c>
      <c r="H99" s="494">
        <v>17</v>
      </c>
      <c r="I99" s="486">
        <v>0</v>
      </c>
      <c r="J99" s="494">
        <v>12</v>
      </c>
      <c r="K99" s="486">
        <v>0</v>
      </c>
      <c r="L99" s="494">
        <v>21</v>
      </c>
      <c r="M99" s="486">
        <v>0</v>
      </c>
      <c r="N99" s="513">
        <v>79</v>
      </c>
      <c r="O99" s="490">
        <v>0</v>
      </c>
    </row>
    <row r="100" spans="1:15" ht="12.95" hidden="1" customHeight="1" outlineLevel="2" x14ac:dyDescent="0.15">
      <c r="A100" s="481" t="s">
        <v>172</v>
      </c>
      <c r="B100" s="492">
        <v>0</v>
      </c>
      <c r="C100" s="484">
        <v>0</v>
      </c>
      <c r="D100" s="492">
        <v>0</v>
      </c>
      <c r="E100" s="484">
        <v>0</v>
      </c>
      <c r="F100" s="492">
        <v>0</v>
      </c>
      <c r="G100" s="484">
        <v>0</v>
      </c>
      <c r="H100" s="492">
        <v>0</v>
      </c>
      <c r="I100" s="484">
        <v>0</v>
      </c>
      <c r="J100" s="492">
        <v>0</v>
      </c>
      <c r="K100" s="484">
        <v>0</v>
      </c>
      <c r="L100" s="492">
        <v>0</v>
      </c>
      <c r="M100" s="484">
        <v>0</v>
      </c>
      <c r="N100" s="511">
        <v>0</v>
      </c>
      <c r="O100" s="496">
        <v>0</v>
      </c>
    </row>
    <row r="101" spans="1:15" ht="12.95" hidden="1" customHeight="1" outlineLevel="2" x14ac:dyDescent="0.15">
      <c r="A101" s="481" t="s">
        <v>173</v>
      </c>
      <c r="B101" s="492">
        <v>0</v>
      </c>
      <c r="C101" s="484">
        <v>0</v>
      </c>
      <c r="D101" s="492">
        <v>0</v>
      </c>
      <c r="E101" s="484">
        <v>0</v>
      </c>
      <c r="F101" s="492">
        <v>0</v>
      </c>
      <c r="G101" s="484">
        <v>0</v>
      </c>
      <c r="H101" s="492">
        <v>0</v>
      </c>
      <c r="I101" s="484">
        <v>0</v>
      </c>
      <c r="J101" s="492">
        <v>0</v>
      </c>
      <c r="K101" s="484">
        <v>0</v>
      </c>
      <c r="L101" s="492">
        <v>0</v>
      </c>
      <c r="M101" s="484">
        <v>0</v>
      </c>
      <c r="N101" s="511">
        <v>0</v>
      </c>
      <c r="O101" s="496">
        <v>0</v>
      </c>
    </row>
    <row r="102" spans="1:15" ht="12.95" customHeight="1" outlineLevel="1" collapsed="1" x14ac:dyDescent="0.15">
      <c r="A102" s="482" t="s">
        <v>174</v>
      </c>
      <c r="B102" s="493">
        <v>0</v>
      </c>
      <c r="C102" s="485">
        <v>0</v>
      </c>
      <c r="D102" s="493">
        <v>0</v>
      </c>
      <c r="E102" s="485">
        <v>0</v>
      </c>
      <c r="F102" s="493">
        <v>0</v>
      </c>
      <c r="G102" s="485">
        <v>0</v>
      </c>
      <c r="H102" s="493">
        <v>0</v>
      </c>
      <c r="I102" s="485">
        <v>0</v>
      </c>
      <c r="J102" s="493">
        <v>0</v>
      </c>
      <c r="K102" s="485">
        <v>0</v>
      </c>
      <c r="L102" s="493">
        <v>0</v>
      </c>
      <c r="M102" s="485">
        <v>0</v>
      </c>
      <c r="N102" s="512">
        <v>0</v>
      </c>
      <c r="O102" s="489">
        <v>0</v>
      </c>
    </row>
    <row r="103" spans="1:15" ht="12.95" hidden="1" customHeight="1" outlineLevel="2" x14ac:dyDescent="0.15">
      <c r="A103" s="481" t="s">
        <v>175</v>
      </c>
      <c r="B103" s="492">
        <v>0</v>
      </c>
      <c r="C103" s="484">
        <v>0</v>
      </c>
      <c r="D103" s="492">
        <v>0</v>
      </c>
      <c r="E103" s="484">
        <v>0</v>
      </c>
      <c r="F103" s="492">
        <v>0</v>
      </c>
      <c r="G103" s="484">
        <v>0</v>
      </c>
      <c r="H103" s="492">
        <v>0</v>
      </c>
      <c r="I103" s="484">
        <v>0</v>
      </c>
      <c r="J103" s="492">
        <v>0</v>
      </c>
      <c r="K103" s="484">
        <v>0</v>
      </c>
      <c r="L103" s="492">
        <v>0</v>
      </c>
      <c r="M103" s="484">
        <v>0</v>
      </c>
      <c r="N103" s="511">
        <v>0</v>
      </c>
      <c r="O103" s="496">
        <v>0</v>
      </c>
    </row>
    <row r="104" spans="1:15" ht="12.95" hidden="1" customHeight="1" outlineLevel="2" x14ac:dyDescent="0.15">
      <c r="A104" s="481" t="s">
        <v>176</v>
      </c>
      <c r="B104" s="492">
        <v>0</v>
      </c>
      <c r="C104" s="484">
        <v>0</v>
      </c>
      <c r="D104" s="492">
        <v>0</v>
      </c>
      <c r="E104" s="484">
        <v>0</v>
      </c>
      <c r="F104" s="492">
        <v>0</v>
      </c>
      <c r="G104" s="484">
        <v>0</v>
      </c>
      <c r="H104" s="492">
        <v>0</v>
      </c>
      <c r="I104" s="484">
        <v>0</v>
      </c>
      <c r="J104" s="492">
        <v>0</v>
      </c>
      <c r="K104" s="484">
        <v>0</v>
      </c>
      <c r="L104" s="492">
        <v>0</v>
      </c>
      <c r="M104" s="484">
        <v>0</v>
      </c>
      <c r="N104" s="511">
        <v>0</v>
      </c>
      <c r="O104" s="496">
        <v>0</v>
      </c>
    </row>
    <row r="105" spans="1:15" ht="12.95" hidden="1" customHeight="1" outlineLevel="2" x14ac:dyDescent="0.15">
      <c r="A105" s="481" t="s">
        <v>177</v>
      </c>
      <c r="B105" s="492">
        <v>0</v>
      </c>
      <c r="C105" s="484">
        <v>0</v>
      </c>
      <c r="D105" s="492">
        <v>0</v>
      </c>
      <c r="E105" s="484">
        <v>0</v>
      </c>
      <c r="F105" s="492">
        <v>0</v>
      </c>
      <c r="G105" s="484">
        <v>0</v>
      </c>
      <c r="H105" s="492">
        <v>0</v>
      </c>
      <c r="I105" s="484">
        <v>0</v>
      </c>
      <c r="J105" s="492">
        <v>0</v>
      </c>
      <c r="K105" s="484">
        <v>0</v>
      </c>
      <c r="L105" s="492">
        <v>0</v>
      </c>
      <c r="M105" s="484">
        <v>0</v>
      </c>
      <c r="N105" s="511">
        <v>0</v>
      </c>
      <c r="O105" s="496">
        <v>0</v>
      </c>
    </row>
    <row r="106" spans="1:15" ht="12.95" customHeight="1" outlineLevel="1" collapsed="1" x14ac:dyDescent="0.15">
      <c r="A106" s="482" t="s">
        <v>178</v>
      </c>
      <c r="B106" s="493">
        <v>0</v>
      </c>
      <c r="C106" s="485">
        <v>0</v>
      </c>
      <c r="D106" s="493">
        <v>0</v>
      </c>
      <c r="E106" s="485">
        <v>0</v>
      </c>
      <c r="F106" s="493">
        <v>0</v>
      </c>
      <c r="G106" s="485">
        <v>0</v>
      </c>
      <c r="H106" s="493">
        <v>0</v>
      </c>
      <c r="I106" s="485">
        <v>0</v>
      </c>
      <c r="J106" s="493">
        <v>0</v>
      </c>
      <c r="K106" s="485">
        <v>0</v>
      </c>
      <c r="L106" s="493">
        <v>0</v>
      </c>
      <c r="M106" s="485">
        <v>0</v>
      </c>
      <c r="N106" s="512">
        <v>0</v>
      </c>
      <c r="O106" s="489">
        <v>0</v>
      </c>
    </row>
    <row r="107" spans="1:15" ht="12.95" hidden="1" customHeight="1" outlineLevel="2" x14ac:dyDescent="0.15">
      <c r="A107" s="481" t="s">
        <v>179</v>
      </c>
      <c r="B107" s="492">
        <v>0</v>
      </c>
      <c r="C107" s="484">
        <v>0</v>
      </c>
      <c r="D107" s="492">
        <v>0</v>
      </c>
      <c r="E107" s="484">
        <v>0</v>
      </c>
      <c r="F107" s="492">
        <v>0</v>
      </c>
      <c r="G107" s="484">
        <v>0</v>
      </c>
      <c r="H107" s="492">
        <v>0</v>
      </c>
      <c r="I107" s="484">
        <v>0</v>
      </c>
      <c r="J107" s="492">
        <v>0</v>
      </c>
      <c r="K107" s="484">
        <v>0</v>
      </c>
      <c r="L107" s="492">
        <v>0</v>
      </c>
      <c r="M107" s="484">
        <v>0</v>
      </c>
      <c r="N107" s="511">
        <v>0</v>
      </c>
      <c r="O107" s="496">
        <v>0</v>
      </c>
    </row>
    <row r="108" spans="1:15" ht="12.95" hidden="1" customHeight="1" outlineLevel="2" x14ac:dyDescent="0.15">
      <c r="A108" s="481" t="s">
        <v>180</v>
      </c>
      <c r="B108" s="492">
        <v>0</v>
      </c>
      <c r="C108" s="484">
        <v>0</v>
      </c>
      <c r="D108" s="492">
        <v>0</v>
      </c>
      <c r="E108" s="484">
        <v>0</v>
      </c>
      <c r="F108" s="492">
        <v>0</v>
      </c>
      <c r="G108" s="484">
        <v>0</v>
      </c>
      <c r="H108" s="492">
        <v>0</v>
      </c>
      <c r="I108" s="484">
        <v>0</v>
      </c>
      <c r="J108" s="492">
        <v>0</v>
      </c>
      <c r="K108" s="484">
        <v>0</v>
      </c>
      <c r="L108" s="492">
        <v>0</v>
      </c>
      <c r="M108" s="484">
        <v>0</v>
      </c>
      <c r="N108" s="511">
        <v>0</v>
      </c>
      <c r="O108" s="496">
        <v>0</v>
      </c>
    </row>
    <row r="109" spans="1:15" ht="12.95" hidden="1" customHeight="1" outlineLevel="2" x14ac:dyDescent="0.15">
      <c r="A109" s="481" t="s">
        <v>181</v>
      </c>
      <c r="B109" s="492">
        <v>0</v>
      </c>
      <c r="C109" s="484">
        <v>0</v>
      </c>
      <c r="D109" s="492">
        <v>0</v>
      </c>
      <c r="E109" s="484">
        <v>0</v>
      </c>
      <c r="F109" s="492">
        <v>0</v>
      </c>
      <c r="G109" s="484">
        <v>0</v>
      </c>
      <c r="H109" s="492">
        <v>0</v>
      </c>
      <c r="I109" s="484">
        <v>0</v>
      </c>
      <c r="J109" s="492">
        <v>0</v>
      </c>
      <c r="K109" s="484">
        <v>0</v>
      </c>
      <c r="L109" s="492">
        <v>0</v>
      </c>
      <c r="M109" s="484">
        <v>0</v>
      </c>
      <c r="N109" s="511">
        <v>0</v>
      </c>
      <c r="O109" s="496">
        <v>0</v>
      </c>
    </row>
    <row r="110" spans="1:15" ht="12.95" customHeight="1" outlineLevel="1" collapsed="1" x14ac:dyDescent="0.15">
      <c r="A110" s="482" t="s">
        <v>182</v>
      </c>
      <c r="B110" s="493">
        <v>0</v>
      </c>
      <c r="C110" s="485">
        <v>0</v>
      </c>
      <c r="D110" s="493">
        <v>0</v>
      </c>
      <c r="E110" s="485">
        <v>0</v>
      </c>
      <c r="F110" s="493">
        <v>0</v>
      </c>
      <c r="G110" s="485">
        <v>0</v>
      </c>
      <c r="H110" s="493">
        <v>0</v>
      </c>
      <c r="I110" s="485">
        <v>0</v>
      </c>
      <c r="J110" s="493">
        <v>0</v>
      </c>
      <c r="K110" s="485">
        <v>0</v>
      </c>
      <c r="L110" s="493">
        <v>0</v>
      </c>
      <c r="M110" s="485">
        <v>0</v>
      </c>
      <c r="N110" s="512">
        <v>0</v>
      </c>
      <c r="O110" s="489">
        <v>0</v>
      </c>
    </row>
    <row r="111" spans="1:15" ht="12.95" customHeight="1" x14ac:dyDescent="0.15">
      <c r="A111" s="483" t="s">
        <v>183</v>
      </c>
      <c r="B111" s="494">
        <v>0</v>
      </c>
      <c r="C111" s="486">
        <v>0</v>
      </c>
      <c r="D111" s="494">
        <v>0</v>
      </c>
      <c r="E111" s="486">
        <v>0</v>
      </c>
      <c r="F111" s="494">
        <v>0</v>
      </c>
      <c r="G111" s="486">
        <v>0</v>
      </c>
      <c r="H111" s="494">
        <v>0</v>
      </c>
      <c r="I111" s="486">
        <v>0</v>
      </c>
      <c r="J111" s="494">
        <v>0</v>
      </c>
      <c r="K111" s="486">
        <v>0</v>
      </c>
      <c r="L111" s="494">
        <v>0</v>
      </c>
      <c r="M111" s="486">
        <v>0</v>
      </c>
      <c r="N111" s="513">
        <v>0</v>
      </c>
      <c r="O111" s="490">
        <v>0</v>
      </c>
    </row>
    <row r="112" spans="1:15" ht="12.95" hidden="1" customHeight="1" outlineLevel="2" x14ac:dyDescent="0.15">
      <c r="A112" s="481" t="s">
        <v>184</v>
      </c>
      <c r="B112" s="492">
        <v>0</v>
      </c>
      <c r="C112" s="484">
        <v>0</v>
      </c>
      <c r="D112" s="492">
        <v>0</v>
      </c>
      <c r="E112" s="484">
        <v>0</v>
      </c>
      <c r="F112" s="492">
        <v>0</v>
      </c>
      <c r="G112" s="484">
        <v>0</v>
      </c>
      <c r="H112" s="492">
        <v>0</v>
      </c>
      <c r="I112" s="484">
        <v>0</v>
      </c>
      <c r="J112" s="492">
        <v>0</v>
      </c>
      <c r="K112" s="484">
        <v>0</v>
      </c>
      <c r="L112" s="492">
        <v>0</v>
      </c>
      <c r="M112" s="484">
        <v>0</v>
      </c>
      <c r="N112" s="511">
        <v>0</v>
      </c>
      <c r="O112" s="496">
        <v>0</v>
      </c>
    </row>
    <row r="113" spans="1:15" ht="12.95" hidden="1" customHeight="1" outlineLevel="2" x14ac:dyDescent="0.15">
      <c r="A113" s="481" t="s">
        <v>185</v>
      </c>
      <c r="B113" s="492">
        <v>0</v>
      </c>
      <c r="C113" s="484">
        <v>0</v>
      </c>
      <c r="D113" s="492">
        <v>0</v>
      </c>
      <c r="E113" s="484">
        <v>0</v>
      </c>
      <c r="F113" s="492">
        <v>0</v>
      </c>
      <c r="G113" s="484">
        <v>0</v>
      </c>
      <c r="H113" s="492">
        <v>0</v>
      </c>
      <c r="I113" s="484">
        <v>0</v>
      </c>
      <c r="J113" s="492">
        <v>0</v>
      </c>
      <c r="K113" s="484">
        <v>0</v>
      </c>
      <c r="L113" s="492">
        <v>0</v>
      </c>
      <c r="M113" s="484">
        <v>0</v>
      </c>
      <c r="N113" s="511">
        <v>0</v>
      </c>
      <c r="O113" s="496">
        <v>0</v>
      </c>
    </row>
    <row r="114" spans="1:15" ht="12.95" hidden="1" customHeight="1" outlineLevel="2" x14ac:dyDescent="0.15">
      <c r="A114" s="481" t="s">
        <v>186</v>
      </c>
      <c r="B114" s="492">
        <v>0</v>
      </c>
      <c r="C114" s="484">
        <v>0</v>
      </c>
      <c r="D114" s="492">
        <v>0</v>
      </c>
      <c r="E114" s="484">
        <v>0</v>
      </c>
      <c r="F114" s="492">
        <v>0</v>
      </c>
      <c r="G114" s="484">
        <v>0</v>
      </c>
      <c r="H114" s="492">
        <v>0</v>
      </c>
      <c r="I114" s="484">
        <v>0</v>
      </c>
      <c r="J114" s="492">
        <v>0</v>
      </c>
      <c r="K114" s="484">
        <v>0</v>
      </c>
      <c r="L114" s="492">
        <v>0</v>
      </c>
      <c r="M114" s="484">
        <v>0</v>
      </c>
      <c r="N114" s="511">
        <v>0</v>
      </c>
      <c r="O114" s="496">
        <v>0</v>
      </c>
    </row>
    <row r="115" spans="1:15" ht="12.95" hidden="1" customHeight="1" outlineLevel="2" x14ac:dyDescent="0.15">
      <c r="A115" s="481" t="s">
        <v>187</v>
      </c>
      <c r="B115" s="492">
        <v>0</v>
      </c>
      <c r="C115" s="484">
        <v>0</v>
      </c>
      <c r="D115" s="492">
        <v>0</v>
      </c>
      <c r="E115" s="484">
        <v>0</v>
      </c>
      <c r="F115" s="492">
        <v>0</v>
      </c>
      <c r="G115" s="484">
        <v>0</v>
      </c>
      <c r="H115" s="492">
        <v>0</v>
      </c>
      <c r="I115" s="484">
        <v>0</v>
      </c>
      <c r="J115" s="492">
        <v>0</v>
      </c>
      <c r="K115" s="484">
        <v>0</v>
      </c>
      <c r="L115" s="492">
        <v>0</v>
      </c>
      <c r="M115" s="484">
        <v>0</v>
      </c>
      <c r="N115" s="511">
        <v>0</v>
      </c>
      <c r="O115" s="496">
        <v>0</v>
      </c>
    </row>
    <row r="116" spans="1:15" ht="12.95" hidden="1" customHeight="1" outlineLevel="2" x14ac:dyDescent="0.15">
      <c r="A116" s="481" t="s">
        <v>188</v>
      </c>
      <c r="B116" s="492">
        <v>0</v>
      </c>
      <c r="C116" s="484">
        <v>0</v>
      </c>
      <c r="D116" s="492">
        <v>0</v>
      </c>
      <c r="E116" s="484">
        <v>0</v>
      </c>
      <c r="F116" s="492">
        <v>0</v>
      </c>
      <c r="G116" s="484">
        <v>0</v>
      </c>
      <c r="H116" s="492">
        <v>0</v>
      </c>
      <c r="I116" s="484">
        <v>0</v>
      </c>
      <c r="J116" s="492">
        <v>0</v>
      </c>
      <c r="K116" s="484">
        <v>0</v>
      </c>
      <c r="L116" s="492">
        <v>0</v>
      </c>
      <c r="M116" s="484">
        <v>0</v>
      </c>
      <c r="N116" s="511">
        <v>0</v>
      </c>
      <c r="O116" s="496">
        <v>0</v>
      </c>
    </row>
    <row r="117" spans="1:15" ht="12.95" hidden="1" customHeight="1" outlineLevel="2" x14ac:dyDescent="0.15">
      <c r="A117" s="481" t="s">
        <v>189</v>
      </c>
      <c r="B117" s="492">
        <v>0</v>
      </c>
      <c r="C117" s="484">
        <v>0</v>
      </c>
      <c r="D117" s="492">
        <v>0</v>
      </c>
      <c r="E117" s="484">
        <v>0</v>
      </c>
      <c r="F117" s="492">
        <v>0</v>
      </c>
      <c r="G117" s="484">
        <v>0</v>
      </c>
      <c r="H117" s="492">
        <v>1</v>
      </c>
      <c r="I117" s="484">
        <v>0</v>
      </c>
      <c r="J117" s="492">
        <v>0</v>
      </c>
      <c r="K117" s="484">
        <v>0</v>
      </c>
      <c r="L117" s="492">
        <v>1</v>
      </c>
      <c r="M117" s="484">
        <v>0</v>
      </c>
      <c r="N117" s="511">
        <v>2</v>
      </c>
      <c r="O117" s="496">
        <v>0</v>
      </c>
    </row>
    <row r="118" spans="1:15" ht="12.95" hidden="1" customHeight="1" outlineLevel="2" x14ac:dyDescent="0.15">
      <c r="A118" s="481" t="s">
        <v>190</v>
      </c>
      <c r="B118" s="492">
        <v>0</v>
      </c>
      <c r="C118" s="484">
        <v>0</v>
      </c>
      <c r="D118" s="492">
        <v>0</v>
      </c>
      <c r="E118" s="484">
        <v>0</v>
      </c>
      <c r="F118" s="492">
        <v>0</v>
      </c>
      <c r="G118" s="484">
        <v>0</v>
      </c>
      <c r="H118" s="492">
        <v>0</v>
      </c>
      <c r="I118" s="484">
        <v>0</v>
      </c>
      <c r="J118" s="492">
        <v>0</v>
      </c>
      <c r="K118" s="484">
        <v>0</v>
      </c>
      <c r="L118" s="492">
        <v>0</v>
      </c>
      <c r="M118" s="484">
        <v>0</v>
      </c>
      <c r="N118" s="511">
        <v>0</v>
      </c>
      <c r="O118" s="496">
        <v>0</v>
      </c>
    </row>
    <row r="119" spans="1:15" ht="12.95" hidden="1" customHeight="1" outlineLevel="2" x14ac:dyDescent="0.15">
      <c r="A119" s="481" t="s">
        <v>191</v>
      </c>
      <c r="B119" s="492">
        <v>0</v>
      </c>
      <c r="C119" s="484">
        <v>0</v>
      </c>
      <c r="D119" s="492">
        <v>0</v>
      </c>
      <c r="E119" s="484">
        <v>0</v>
      </c>
      <c r="F119" s="492">
        <v>0</v>
      </c>
      <c r="G119" s="484">
        <v>0</v>
      </c>
      <c r="H119" s="492">
        <v>0</v>
      </c>
      <c r="I119" s="484">
        <v>0</v>
      </c>
      <c r="J119" s="492">
        <v>0</v>
      </c>
      <c r="K119" s="484">
        <v>0</v>
      </c>
      <c r="L119" s="492">
        <v>0</v>
      </c>
      <c r="M119" s="484">
        <v>0</v>
      </c>
      <c r="N119" s="511">
        <v>0</v>
      </c>
      <c r="O119" s="496">
        <v>0</v>
      </c>
    </row>
    <row r="120" spans="1:15" ht="12.95" hidden="1" customHeight="1" outlineLevel="2" x14ac:dyDescent="0.15">
      <c r="A120" s="481" t="s">
        <v>192</v>
      </c>
      <c r="B120" s="492">
        <v>0</v>
      </c>
      <c r="C120" s="484">
        <v>0</v>
      </c>
      <c r="D120" s="492">
        <v>0</v>
      </c>
      <c r="E120" s="484">
        <v>0</v>
      </c>
      <c r="F120" s="492">
        <v>0</v>
      </c>
      <c r="G120" s="484">
        <v>0</v>
      </c>
      <c r="H120" s="492">
        <v>0</v>
      </c>
      <c r="I120" s="484">
        <v>0</v>
      </c>
      <c r="J120" s="492">
        <v>0</v>
      </c>
      <c r="K120" s="484">
        <v>0</v>
      </c>
      <c r="L120" s="492">
        <v>0</v>
      </c>
      <c r="M120" s="484">
        <v>0</v>
      </c>
      <c r="N120" s="511">
        <v>0</v>
      </c>
      <c r="O120" s="496">
        <v>0</v>
      </c>
    </row>
    <row r="121" spans="1:15" ht="12.95" hidden="1" customHeight="1" outlineLevel="2" x14ac:dyDescent="0.15">
      <c r="A121" s="481" t="s">
        <v>193</v>
      </c>
      <c r="B121" s="492">
        <v>0</v>
      </c>
      <c r="C121" s="484">
        <v>0</v>
      </c>
      <c r="D121" s="492">
        <v>0</v>
      </c>
      <c r="E121" s="484">
        <v>0</v>
      </c>
      <c r="F121" s="492">
        <v>0</v>
      </c>
      <c r="G121" s="484">
        <v>0</v>
      </c>
      <c r="H121" s="492">
        <v>1</v>
      </c>
      <c r="I121" s="484">
        <v>0</v>
      </c>
      <c r="J121" s="492">
        <v>0</v>
      </c>
      <c r="K121" s="484">
        <v>0</v>
      </c>
      <c r="L121" s="492">
        <v>1</v>
      </c>
      <c r="M121" s="484">
        <v>0</v>
      </c>
      <c r="N121" s="511">
        <v>2</v>
      </c>
      <c r="O121" s="496">
        <v>0</v>
      </c>
    </row>
    <row r="122" spans="1:15" ht="12.95" hidden="1" customHeight="1" outlineLevel="2" x14ac:dyDescent="0.15">
      <c r="A122" s="481" t="s">
        <v>194</v>
      </c>
      <c r="B122" s="492">
        <v>0</v>
      </c>
      <c r="C122" s="484">
        <v>0</v>
      </c>
      <c r="D122" s="492">
        <v>0</v>
      </c>
      <c r="E122" s="484">
        <v>0</v>
      </c>
      <c r="F122" s="492">
        <v>0</v>
      </c>
      <c r="G122" s="484">
        <v>0</v>
      </c>
      <c r="H122" s="492">
        <v>0</v>
      </c>
      <c r="I122" s="484">
        <v>0</v>
      </c>
      <c r="J122" s="492">
        <v>0</v>
      </c>
      <c r="K122" s="484">
        <v>0</v>
      </c>
      <c r="L122" s="492">
        <v>0</v>
      </c>
      <c r="M122" s="484">
        <v>0</v>
      </c>
      <c r="N122" s="511">
        <v>0</v>
      </c>
      <c r="O122" s="496">
        <v>0</v>
      </c>
    </row>
    <row r="123" spans="1:15" ht="12.95" hidden="1" customHeight="1" outlineLevel="2" x14ac:dyDescent="0.15">
      <c r="A123" s="481" t="s">
        <v>195</v>
      </c>
      <c r="B123" s="492">
        <v>0</v>
      </c>
      <c r="C123" s="484">
        <v>0</v>
      </c>
      <c r="D123" s="492">
        <v>0</v>
      </c>
      <c r="E123" s="484">
        <v>0</v>
      </c>
      <c r="F123" s="492">
        <v>0</v>
      </c>
      <c r="G123" s="484">
        <v>0</v>
      </c>
      <c r="H123" s="492">
        <v>0</v>
      </c>
      <c r="I123" s="484">
        <v>0</v>
      </c>
      <c r="J123" s="492">
        <v>2</v>
      </c>
      <c r="K123" s="484">
        <v>0</v>
      </c>
      <c r="L123" s="492">
        <v>0</v>
      </c>
      <c r="M123" s="484">
        <v>0</v>
      </c>
      <c r="N123" s="511">
        <v>2</v>
      </c>
      <c r="O123" s="496">
        <v>0</v>
      </c>
    </row>
    <row r="124" spans="1:15" ht="12.95" customHeight="1" outlineLevel="1" collapsed="1" x14ac:dyDescent="0.15">
      <c r="A124" s="482" t="s">
        <v>196</v>
      </c>
      <c r="B124" s="493">
        <v>0</v>
      </c>
      <c r="C124" s="485">
        <v>0</v>
      </c>
      <c r="D124" s="493">
        <v>0</v>
      </c>
      <c r="E124" s="485">
        <v>0</v>
      </c>
      <c r="F124" s="493">
        <v>0</v>
      </c>
      <c r="G124" s="485">
        <v>0</v>
      </c>
      <c r="H124" s="493">
        <v>2</v>
      </c>
      <c r="I124" s="485">
        <v>0</v>
      </c>
      <c r="J124" s="493">
        <v>2</v>
      </c>
      <c r="K124" s="485">
        <v>0</v>
      </c>
      <c r="L124" s="493">
        <v>2</v>
      </c>
      <c r="M124" s="485">
        <v>0</v>
      </c>
      <c r="N124" s="512">
        <v>6</v>
      </c>
      <c r="O124" s="489">
        <v>0</v>
      </c>
    </row>
    <row r="125" spans="1:15" ht="12.95" hidden="1" customHeight="1" outlineLevel="2" x14ac:dyDescent="0.15">
      <c r="A125" s="481" t="s">
        <v>197</v>
      </c>
      <c r="B125" s="492">
        <v>0</v>
      </c>
      <c r="C125" s="484">
        <v>0</v>
      </c>
      <c r="D125" s="492">
        <v>0</v>
      </c>
      <c r="E125" s="484">
        <v>0</v>
      </c>
      <c r="F125" s="492">
        <v>0</v>
      </c>
      <c r="G125" s="484">
        <v>0</v>
      </c>
      <c r="H125" s="492">
        <v>0</v>
      </c>
      <c r="I125" s="484">
        <v>0</v>
      </c>
      <c r="J125" s="492">
        <v>0</v>
      </c>
      <c r="K125" s="484">
        <v>0</v>
      </c>
      <c r="L125" s="492">
        <v>1</v>
      </c>
      <c r="M125" s="484">
        <v>0</v>
      </c>
      <c r="N125" s="511">
        <v>1</v>
      </c>
      <c r="O125" s="496">
        <v>0</v>
      </c>
    </row>
    <row r="126" spans="1:15" ht="12.95" hidden="1" customHeight="1" outlineLevel="2" x14ac:dyDescent="0.15">
      <c r="A126" s="481" t="s">
        <v>198</v>
      </c>
      <c r="B126" s="492">
        <v>0</v>
      </c>
      <c r="C126" s="484">
        <v>0</v>
      </c>
      <c r="D126" s="492">
        <v>1</v>
      </c>
      <c r="E126" s="484">
        <v>0</v>
      </c>
      <c r="F126" s="492">
        <v>0</v>
      </c>
      <c r="G126" s="484">
        <v>0</v>
      </c>
      <c r="H126" s="492">
        <v>0</v>
      </c>
      <c r="I126" s="484">
        <v>0</v>
      </c>
      <c r="J126" s="492">
        <v>0</v>
      </c>
      <c r="K126" s="484">
        <v>0</v>
      </c>
      <c r="L126" s="492">
        <v>2</v>
      </c>
      <c r="M126" s="484">
        <v>0</v>
      </c>
      <c r="N126" s="511">
        <v>3</v>
      </c>
      <c r="O126" s="496">
        <v>0</v>
      </c>
    </row>
    <row r="127" spans="1:15" ht="12.95" hidden="1" customHeight="1" outlineLevel="2" x14ac:dyDescent="0.15">
      <c r="A127" s="481" t="s">
        <v>199</v>
      </c>
      <c r="B127" s="492">
        <v>0</v>
      </c>
      <c r="C127" s="484">
        <v>0</v>
      </c>
      <c r="D127" s="492">
        <v>0</v>
      </c>
      <c r="E127" s="484">
        <v>0</v>
      </c>
      <c r="F127" s="492">
        <v>0</v>
      </c>
      <c r="G127" s="484">
        <v>0</v>
      </c>
      <c r="H127" s="492">
        <v>2</v>
      </c>
      <c r="I127" s="484">
        <v>0</v>
      </c>
      <c r="J127" s="492">
        <v>1</v>
      </c>
      <c r="K127" s="484">
        <v>0</v>
      </c>
      <c r="L127" s="492">
        <v>0</v>
      </c>
      <c r="M127" s="484">
        <v>0</v>
      </c>
      <c r="N127" s="511">
        <v>3</v>
      </c>
      <c r="O127" s="496">
        <v>0</v>
      </c>
    </row>
    <row r="128" spans="1:15" ht="12.95" hidden="1" customHeight="1" outlineLevel="2" x14ac:dyDescent="0.15">
      <c r="A128" s="481" t="s">
        <v>200</v>
      </c>
      <c r="B128" s="492">
        <v>0</v>
      </c>
      <c r="C128" s="484">
        <v>0</v>
      </c>
      <c r="D128" s="492">
        <v>1</v>
      </c>
      <c r="E128" s="484">
        <v>0</v>
      </c>
      <c r="F128" s="492">
        <v>0</v>
      </c>
      <c r="G128" s="484">
        <v>0</v>
      </c>
      <c r="H128" s="492">
        <v>0</v>
      </c>
      <c r="I128" s="484">
        <v>0</v>
      </c>
      <c r="J128" s="492">
        <v>0</v>
      </c>
      <c r="K128" s="484">
        <v>0</v>
      </c>
      <c r="L128" s="492">
        <v>1</v>
      </c>
      <c r="M128" s="484">
        <v>0</v>
      </c>
      <c r="N128" s="511">
        <v>2</v>
      </c>
      <c r="O128" s="496">
        <v>0</v>
      </c>
    </row>
    <row r="129" spans="1:15" ht="12.95" customHeight="1" outlineLevel="1" collapsed="1" x14ac:dyDescent="0.15">
      <c r="A129" s="482" t="s">
        <v>201</v>
      </c>
      <c r="B129" s="493">
        <v>0</v>
      </c>
      <c r="C129" s="485">
        <v>0</v>
      </c>
      <c r="D129" s="493">
        <v>2</v>
      </c>
      <c r="E129" s="485">
        <v>0</v>
      </c>
      <c r="F129" s="493">
        <v>0</v>
      </c>
      <c r="G129" s="485">
        <v>0</v>
      </c>
      <c r="H129" s="493">
        <v>2</v>
      </c>
      <c r="I129" s="485">
        <v>0</v>
      </c>
      <c r="J129" s="493">
        <v>1</v>
      </c>
      <c r="K129" s="485">
        <v>0</v>
      </c>
      <c r="L129" s="493">
        <v>4</v>
      </c>
      <c r="M129" s="485">
        <v>0</v>
      </c>
      <c r="N129" s="512">
        <v>9</v>
      </c>
      <c r="O129" s="489">
        <v>0</v>
      </c>
    </row>
    <row r="130" spans="1:15" ht="12.95" hidden="1" customHeight="1" outlineLevel="2" x14ac:dyDescent="0.15">
      <c r="A130" s="481" t="s">
        <v>202</v>
      </c>
      <c r="B130" s="492">
        <v>0</v>
      </c>
      <c r="C130" s="484">
        <v>0</v>
      </c>
      <c r="D130" s="492">
        <v>0</v>
      </c>
      <c r="E130" s="484">
        <v>0</v>
      </c>
      <c r="F130" s="492">
        <v>0</v>
      </c>
      <c r="G130" s="484">
        <v>0</v>
      </c>
      <c r="H130" s="492">
        <v>0</v>
      </c>
      <c r="I130" s="484">
        <v>0</v>
      </c>
      <c r="J130" s="492">
        <v>0</v>
      </c>
      <c r="K130" s="484">
        <v>0</v>
      </c>
      <c r="L130" s="492">
        <v>0</v>
      </c>
      <c r="M130" s="484">
        <v>0</v>
      </c>
      <c r="N130" s="511">
        <v>0</v>
      </c>
      <c r="O130" s="496">
        <v>0</v>
      </c>
    </row>
    <row r="131" spans="1:15" ht="12.95" hidden="1" customHeight="1" outlineLevel="2" x14ac:dyDescent="0.15">
      <c r="A131" s="481" t="s">
        <v>203</v>
      </c>
      <c r="B131" s="492">
        <v>0</v>
      </c>
      <c r="C131" s="484">
        <v>0</v>
      </c>
      <c r="D131" s="492">
        <v>0</v>
      </c>
      <c r="E131" s="484">
        <v>0</v>
      </c>
      <c r="F131" s="492">
        <v>1</v>
      </c>
      <c r="G131" s="484">
        <v>0</v>
      </c>
      <c r="H131" s="492">
        <v>0</v>
      </c>
      <c r="I131" s="484">
        <v>0</v>
      </c>
      <c r="J131" s="492">
        <v>0</v>
      </c>
      <c r="K131" s="484">
        <v>0</v>
      </c>
      <c r="L131" s="492">
        <v>0</v>
      </c>
      <c r="M131" s="484">
        <v>0</v>
      </c>
      <c r="N131" s="511">
        <v>1</v>
      </c>
      <c r="O131" s="496">
        <v>0</v>
      </c>
    </row>
    <row r="132" spans="1:15" ht="12.95" hidden="1" customHeight="1" outlineLevel="2" x14ac:dyDescent="0.15">
      <c r="A132" s="481" t="s">
        <v>204</v>
      </c>
      <c r="B132" s="492">
        <v>0</v>
      </c>
      <c r="C132" s="484">
        <v>0</v>
      </c>
      <c r="D132" s="492">
        <v>0</v>
      </c>
      <c r="E132" s="484">
        <v>0</v>
      </c>
      <c r="F132" s="492">
        <v>0</v>
      </c>
      <c r="G132" s="484">
        <v>0</v>
      </c>
      <c r="H132" s="492">
        <v>0</v>
      </c>
      <c r="I132" s="484">
        <v>0</v>
      </c>
      <c r="J132" s="492">
        <v>0</v>
      </c>
      <c r="K132" s="484">
        <v>0</v>
      </c>
      <c r="L132" s="492">
        <v>0</v>
      </c>
      <c r="M132" s="484">
        <v>0</v>
      </c>
      <c r="N132" s="511">
        <v>0</v>
      </c>
      <c r="O132" s="496">
        <v>0</v>
      </c>
    </row>
    <row r="133" spans="1:15" ht="12.95" customHeight="1" outlineLevel="1" collapsed="1" x14ac:dyDescent="0.15">
      <c r="A133" s="482" t="s">
        <v>205</v>
      </c>
      <c r="B133" s="493">
        <v>0</v>
      </c>
      <c r="C133" s="485">
        <v>0</v>
      </c>
      <c r="D133" s="493">
        <v>0</v>
      </c>
      <c r="E133" s="485">
        <v>0</v>
      </c>
      <c r="F133" s="493">
        <v>1</v>
      </c>
      <c r="G133" s="485">
        <v>0</v>
      </c>
      <c r="H133" s="493">
        <v>0</v>
      </c>
      <c r="I133" s="485">
        <v>0</v>
      </c>
      <c r="J133" s="493">
        <v>0</v>
      </c>
      <c r="K133" s="485">
        <v>0</v>
      </c>
      <c r="L133" s="493">
        <v>0</v>
      </c>
      <c r="M133" s="485">
        <v>0</v>
      </c>
      <c r="N133" s="512">
        <v>1</v>
      </c>
      <c r="O133" s="489">
        <v>0</v>
      </c>
    </row>
    <row r="134" spans="1:15" ht="12.95" customHeight="1" x14ac:dyDescent="0.15">
      <c r="A134" s="483" t="s">
        <v>206</v>
      </c>
      <c r="B134" s="494">
        <v>0</v>
      </c>
      <c r="C134" s="486">
        <v>0</v>
      </c>
      <c r="D134" s="494">
        <v>2</v>
      </c>
      <c r="E134" s="486">
        <v>0</v>
      </c>
      <c r="F134" s="494">
        <v>1</v>
      </c>
      <c r="G134" s="486">
        <v>0</v>
      </c>
      <c r="H134" s="494">
        <v>4</v>
      </c>
      <c r="I134" s="486">
        <v>0</v>
      </c>
      <c r="J134" s="494">
        <v>3</v>
      </c>
      <c r="K134" s="486">
        <v>0</v>
      </c>
      <c r="L134" s="494">
        <v>6</v>
      </c>
      <c r="M134" s="486">
        <v>0</v>
      </c>
      <c r="N134" s="513">
        <v>16</v>
      </c>
      <c r="O134" s="490">
        <v>0</v>
      </c>
    </row>
    <row r="135" spans="1:15" ht="12.95" hidden="1" customHeight="1" outlineLevel="2" x14ac:dyDescent="0.15">
      <c r="A135" s="481" t="s">
        <v>207</v>
      </c>
      <c r="B135" s="492">
        <v>0</v>
      </c>
      <c r="C135" s="484">
        <v>0</v>
      </c>
      <c r="D135" s="492">
        <v>0</v>
      </c>
      <c r="E135" s="484">
        <v>0</v>
      </c>
      <c r="F135" s="492">
        <v>0</v>
      </c>
      <c r="G135" s="484">
        <v>0</v>
      </c>
      <c r="H135" s="492">
        <v>0</v>
      </c>
      <c r="I135" s="484">
        <v>0</v>
      </c>
      <c r="J135" s="492">
        <v>0</v>
      </c>
      <c r="K135" s="484">
        <v>0</v>
      </c>
      <c r="L135" s="492">
        <v>0</v>
      </c>
      <c r="M135" s="484">
        <v>0</v>
      </c>
      <c r="N135" s="511">
        <v>0</v>
      </c>
      <c r="O135" s="496">
        <v>0</v>
      </c>
    </row>
    <row r="136" spans="1:15" ht="12.95" hidden="1" customHeight="1" outlineLevel="2" x14ac:dyDescent="0.15">
      <c r="A136" s="481" t="s">
        <v>208</v>
      </c>
      <c r="B136" s="492">
        <v>0</v>
      </c>
      <c r="C136" s="484">
        <v>0</v>
      </c>
      <c r="D136" s="492">
        <v>0</v>
      </c>
      <c r="E136" s="484">
        <v>0</v>
      </c>
      <c r="F136" s="492">
        <v>0</v>
      </c>
      <c r="G136" s="484">
        <v>0</v>
      </c>
      <c r="H136" s="492">
        <v>0</v>
      </c>
      <c r="I136" s="484">
        <v>0</v>
      </c>
      <c r="J136" s="492">
        <v>0</v>
      </c>
      <c r="K136" s="484">
        <v>0</v>
      </c>
      <c r="L136" s="492">
        <v>0</v>
      </c>
      <c r="M136" s="484">
        <v>0</v>
      </c>
      <c r="N136" s="511">
        <v>0</v>
      </c>
      <c r="O136" s="496">
        <v>0</v>
      </c>
    </row>
    <row r="137" spans="1:15" ht="12.95" hidden="1" customHeight="1" outlineLevel="2" x14ac:dyDescent="0.15">
      <c r="A137" s="481" t="s">
        <v>209</v>
      </c>
      <c r="B137" s="492">
        <v>0</v>
      </c>
      <c r="C137" s="484">
        <v>0</v>
      </c>
      <c r="D137" s="492">
        <v>0</v>
      </c>
      <c r="E137" s="484">
        <v>0</v>
      </c>
      <c r="F137" s="492">
        <v>0</v>
      </c>
      <c r="G137" s="484">
        <v>0</v>
      </c>
      <c r="H137" s="492">
        <v>0</v>
      </c>
      <c r="I137" s="484">
        <v>0</v>
      </c>
      <c r="J137" s="492">
        <v>0</v>
      </c>
      <c r="K137" s="484">
        <v>0</v>
      </c>
      <c r="L137" s="492">
        <v>0</v>
      </c>
      <c r="M137" s="484">
        <v>0</v>
      </c>
      <c r="N137" s="511">
        <v>0</v>
      </c>
      <c r="O137" s="496">
        <v>0</v>
      </c>
    </row>
    <row r="138" spans="1:15" ht="12.95" customHeight="1" outlineLevel="1" collapsed="1" x14ac:dyDescent="0.15">
      <c r="A138" s="482" t="s">
        <v>210</v>
      </c>
      <c r="B138" s="493">
        <v>0</v>
      </c>
      <c r="C138" s="485">
        <v>0</v>
      </c>
      <c r="D138" s="493">
        <v>0</v>
      </c>
      <c r="E138" s="485">
        <v>0</v>
      </c>
      <c r="F138" s="493">
        <v>0</v>
      </c>
      <c r="G138" s="485">
        <v>0</v>
      </c>
      <c r="H138" s="493">
        <v>0</v>
      </c>
      <c r="I138" s="485">
        <v>0</v>
      </c>
      <c r="J138" s="493">
        <v>0</v>
      </c>
      <c r="K138" s="485">
        <v>0</v>
      </c>
      <c r="L138" s="493">
        <v>0</v>
      </c>
      <c r="M138" s="485">
        <v>0</v>
      </c>
      <c r="N138" s="512">
        <v>0</v>
      </c>
      <c r="O138" s="489">
        <v>0</v>
      </c>
    </row>
    <row r="139" spans="1:15" ht="12.95" hidden="1" customHeight="1" outlineLevel="2" x14ac:dyDescent="0.15">
      <c r="A139" s="481" t="s">
        <v>211</v>
      </c>
      <c r="B139" s="492">
        <v>0</v>
      </c>
      <c r="C139" s="484">
        <v>0</v>
      </c>
      <c r="D139" s="492">
        <v>0</v>
      </c>
      <c r="E139" s="484">
        <v>0</v>
      </c>
      <c r="F139" s="492">
        <v>0</v>
      </c>
      <c r="G139" s="484">
        <v>0</v>
      </c>
      <c r="H139" s="492">
        <v>0</v>
      </c>
      <c r="I139" s="484">
        <v>0</v>
      </c>
      <c r="J139" s="492">
        <v>0</v>
      </c>
      <c r="K139" s="484">
        <v>0</v>
      </c>
      <c r="L139" s="492">
        <v>0</v>
      </c>
      <c r="M139" s="484">
        <v>0</v>
      </c>
      <c r="N139" s="511">
        <v>0</v>
      </c>
      <c r="O139" s="496">
        <v>0</v>
      </c>
    </row>
    <row r="140" spans="1:15" ht="12.95" hidden="1" customHeight="1" outlineLevel="2" x14ac:dyDescent="0.15">
      <c r="A140" s="481" t="s">
        <v>212</v>
      </c>
      <c r="B140" s="492">
        <v>0</v>
      </c>
      <c r="C140" s="484">
        <v>0</v>
      </c>
      <c r="D140" s="492">
        <v>0</v>
      </c>
      <c r="E140" s="484">
        <v>0</v>
      </c>
      <c r="F140" s="492">
        <v>0</v>
      </c>
      <c r="G140" s="484">
        <v>0</v>
      </c>
      <c r="H140" s="492">
        <v>0</v>
      </c>
      <c r="I140" s="484">
        <v>0</v>
      </c>
      <c r="J140" s="492">
        <v>0</v>
      </c>
      <c r="K140" s="484">
        <v>0</v>
      </c>
      <c r="L140" s="492">
        <v>0</v>
      </c>
      <c r="M140" s="484">
        <v>0</v>
      </c>
      <c r="N140" s="511">
        <v>0</v>
      </c>
      <c r="O140" s="496">
        <v>0</v>
      </c>
    </row>
    <row r="141" spans="1:15" ht="12.95" hidden="1" customHeight="1" outlineLevel="2" x14ac:dyDescent="0.15">
      <c r="A141" s="481" t="s">
        <v>213</v>
      </c>
      <c r="B141" s="492">
        <v>0</v>
      </c>
      <c r="C141" s="484">
        <v>0</v>
      </c>
      <c r="D141" s="492">
        <v>0</v>
      </c>
      <c r="E141" s="484">
        <v>0</v>
      </c>
      <c r="F141" s="492">
        <v>0</v>
      </c>
      <c r="G141" s="484">
        <v>0</v>
      </c>
      <c r="H141" s="492">
        <v>0</v>
      </c>
      <c r="I141" s="484">
        <v>0</v>
      </c>
      <c r="J141" s="492">
        <v>0</v>
      </c>
      <c r="K141" s="484">
        <v>0</v>
      </c>
      <c r="L141" s="492">
        <v>0</v>
      </c>
      <c r="M141" s="484">
        <v>0</v>
      </c>
      <c r="N141" s="511">
        <v>0</v>
      </c>
      <c r="O141" s="496">
        <v>0</v>
      </c>
    </row>
    <row r="142" spans="1:15" ht="12.95" customHeight="1" outlineLevel="1" collapsed="1" x14ac:dyDescent="0.15">
      <c r="A142" s="482" t="s">
        <v>214</v>
      </c>
      <c r="B142" s="493">
        <v>0</v>
      </c>
      <c r="C142" s="485">
        <v>0</v>
      </c>
      <c r="D142" s="493">
        <v>0</v>
      </c>
      <c r="E142" s="485">
        <v>0</v>
      </c>
      <c r="F142" s="493">
        <v>0</v>
      </c>
      <c r="G142" s="485">
        <v>0</v>
      </c>
      <c r="H142" s="493">
        <v>0</v>
      </c>
      <c r="I142" s="485">
        <v>0</v>
      </c>
      <c r="J142" s="493">
        <v>0</v>
      </c>
      <c r="K142" s="485">
        <v>0</v>
      </c>
      <c r="L142" s="493">
        <v>0</v>
      </c>
      <c r="M142" s="485">
        <v>0</v>
      </c>
      <c r="N142" s="512">
        <v>0</v>
      </c>
      <c r="O142" s="489">
        <v>0</v>
      </c>
    </row>
    <row r="143" spans="1:15" ht="12.95" hidden="1" customHeight="1" outlineLevel="2" x14ac:dyDescent="0.15">
      <c r="A143" s="481" t="s">
        <v>215</v>
      </c>
      <c r="B143" s="492">
        <v>0</v>
      </c>
      <c r="C143" s="484">
        <v>0</v>
      </c>
      <c r="D143" s="492">
        <v>1</v>
      </c>
      <c r="E143" s="484">
        <v>0</v>
      </c>
      <c r="F143" s="492">
        <v>2</v>
      </c>
      <c r="G143" s="484">
        <v>0</v>
      </c>
      <c r="H143" s="492">
        <v>14</v>
      </c>
      <c r="I143" s="484">
        <v>0</v>
      </c>
      <c r="J143" s="492">
        <v>12</v>
      </c>
      <c r="K143" s="484">
        <v>1</v>
      </c>
      <c r="L143" s="492">
        <v>9</v>
      </c>
      <c r="M143" s="484">
        <v>0</v>
      </c>
      <c r="N143" s="511">
        <v>38</v>
      </c>
      <c r="O143" s="496">
        <v>1</v>
      </c>
    </row>
    <row r="144" spans="1:15" ht="12.95" hidden="1" customHeight="1" outlineLevel="2" x14ac:dyDescent="0.15">
      <c r="A144" s="481" t="s">
        <v>216</v>
      </c>
      <c r="B144" s="492">
        <v>0</v>
      </c>
      <c r="C144" s="484">
        <v>0</v>
      </c>
      <c r="D144" s="492">
        <v>0</v>
      </c>
      <c r="E144" s="484">
        <v>0</v>
      </c>
      <c r="F144" s="492">
        <v>0</v>
      </c>
      <c r="G144" s="484">
        <v>0</v>
      </c>
      <c r="H144" s="492">
        <v>0</v>
      </c>
      <c r="I144" s="484">
        <v>0</v>
      </c>
      <c r="J144" s="492">
        <v>0</v>
      </c>
      <c r="K144" s="484">
        <v>0</v>
      </c>
      <c r="L144" s="492">
        <v>0</v>
      </c>
      <c r="M144" s="484">
        <v>0</v>
      </c>
      <c r="N144" s="511">
        <v>0</v>
      </c>
      <c r="O144" s="496">
        <v>0</v>
      </c>
    </row>
    <row r="145" spans="1:15" ht="12.95" hidden="1" customHeight="1" outlineLevel="2" x14ac:dyDescent="0.15">
      <c r="A145" s="481" t="s">
        <v>217</v>
      </c>
      <c r="B145" s="492">
        <v>0</v>
      </c>
      <c r="C145" s="484">
        <v>0</v>
      </c>
      <c r="D145" s="492">
        <v>0</v>
      </c>
      <c r="E145" s="484">
        <v>0</v>
      </c>
      <c r="F145" s="492">
        <v>0</v>
      </c>
      <c r="G145" s="484">
        <v>0</v>
      </c>
      <c r="H145" s="492">
        <v>0</v>
      </c>
      <c r="I145" s="484">
        <v>0</v>
      </c>
      <c r="J145" s="492">
        <v>0</v>
      </c>
      <c r="K145" s="484">
        <v>0</v>
      </c>
      <c r="L145" s="492">
        <v>0</v>
      </c>
      <c r="M145" s="484">
        <v>0</v>
      </c>
      <c r="N145" s="511">
        <v>0</v>
      </c>
      <c r="O145" s="496">
        <v>0</v>
      </c>
    </row>
    <row r="146" spans="1:15" ht="12.95" hidden="1" customHeight="1" outlineLevel="2" x14ac:dyDescent="0.15">
      <c r="A146" s="481" t="s">
        <v>218</v>
      </c>
      <c r="B146" s="492">
        <v>0</v>
      </c>
      <c r="C146" s="484">
        <v>0</v>
      </c>
      <c r="D146" s="492">
        <v>0</v>
      </c>
      <c r="E146" s="484">
        <v>0</v>
      </c>
      <c r="F146" s="492">
        <v>1</v>
      </c>
      <c r="G146" s="484">
        <v>0</v>
      </c>
      <c r="H146" s="492">
        <v>0</v>
      </c>
      <c r="I146" s="484">
        <v>0</v>
      </c>
      <c r="J146" s="492">
        <v>0</v>
      </c>
      <c r="K146" s="484">
        <v>0</v>
      </c>
      <c r="L146" s="492">
        <v>0</v>
      </c>
      <c r="M146" s="484">
        <v>0</v>
      </c>
      <c r="N146" s="511">
        <v>1</v>
      </c>
      <c r="O146" s="496">
        <v>0</v>
      </c>
    </row>
    <row r="147" spans="1:15" ht="12.95" customHeight="1" outlineLevel="1" collapsed="1" x14ac:dyDescent="0.15">
      <c r="A147" s="482" t="s">
        <v>219</v>
      </c>
      <c r="B147" s="493">
        <v>0</v>
      </c>
      <c r="C147" s="485">
        <v>0</v>
      </c>
      <c r="D147" s="493">
        <v>1</v>
      </c>
      <c r="E147" s="485">
        <v>0</v>
      </c>
      <c r="F147" s="493">
        <v>3</v>
      </c>
      <c r="G147" s="485">
        <v>0</v>
      </c>
      <c r="H147" s="493">
        <v>14</v>
      </c>
      <c r="I147" s="485">
        <v>0</v>
      </c>
      <c r="J147" s="493">
        <v>12</v>
      </c>
      <c r="K147" s="485">
        <v>1</v>
      </c>
      <c r="L147" s="493">
        <v>9</v>
      </c>
      <c r="M147" s="485">
        <v>0</v>
      </c>
      <c r="N147" s="512">
        <v>39</v>
      </c>
      <c r="O147" s="489">
        <v>1</v>
      </c>
    </row>
    <row r="148" spans="1:15" ht="12.95" hidden="1" customHeight="1" outlineLevel="2" x14ac:dyDescent="0.15">
      <c r="A148" s="481" t="s">
        <v>220</v>
      </c>
      <c r="B148" s="492">
        <v>0</v>
      </c>
      <c r="C148" s="484">
        <v>0</v>
      </c>
      <c r="D148" s="492">
        <v>0</v>
      </c>
      <c r="E148" s="484">
        <v>0</v>
      </c>
      <c r="F148" s="492">
        <v>0</v>
      </c>
      <c r="G148" s="484">
        <v>0</v>
      </c>
      <c r="H148" s="492">
        <v>0</v>
      </c>
      <c r="I148" s="484">
        <v>0</v>
      </c>
      <c r="J148" s="492">
        <v>0</v>
      </c>
      <c r="K148" s="484">
        <v>0</v>
      </c>
      <c r="L148" s="492">
        <v>0</v>
      </c>
      <c r="M148" s="484">
        <v>0</v>
      </c>
      <c r="N148" s="511">
        <v>0</v>
      </c>
      <c r="O148" s="496">
        <v>0</v>
      </c>
    </row>
    <row r="149" spans="1:15" ht="12.95" customHeight="1" outlineLevel="1" collapsed="1" x14ac:dyDescent="0.15">
      <c r="A149" s="482" t="s">
        <v>221</v>
      </c>
      <c r="B149" s="493">
        <v>0</v>
      </c>
      <c r="C149" s="485">
        <v>0</v>
      </c>
      <c r="D149" s="493">
        <v>0</v>
      </c>
      <c r="E149" s="485">
        <v>0</v>
      </c>
      <c r="F149" s="493">
        <v>0</v>
      </c>
      <c r="G149" s="485">
        <v>0</v>
      </c>
      <c r="H149" s="493">
        <v>0</v>
      </c>
      <c r="I149" s="485">
        <v>0</v>
      </c>
      <c r="J149" s="493">
        <v>0</v>
      </c>
      <c r="K149" s="485">
        <v>0</v>
      </c>
      <c r="L149" s="493">
        <v>0</v>
      </c>
      <c r="M149" s="485">
        <v>0</v>
      </c>
      <c r="N149" s="512">
        <v>0</v>
      </c>
      <c r="O149" s="489">
        <v>0</v>
      </c>
    </row>
    <row r="150" spans="1:15" ht="12.95" customHeight="1" x14ac:dyDescent="0.15">
      <c r="A150" s="483" t="s">
        <v>222</v>
      </c>
      <c r="B150" s="494">
        <v>0</v>
      </c>
      <c r="C150" s="486">
        <v>0</v>
      </c>
      <c r="D150" s="494">
        <v>1</v>
      </c>
      <c r="E150" s="486">
        <v>0</v>
      </c>
      <c r="F150" s="494">
        <v>3</v>
      </c>
      <c r="G150" s="486">
        <v>0</v>
      </c>
      <c r="H150" s="494">
        <v>14</v>
      </c>
      <c r="I150" s="486">
        <v>0</v>
      </c>
      <c r="J150" s="494">
        <v>12</v>
      </c>
      <c r="K150" s="486">
        <v>1</v>
      </c>
      <c r="L150" s="494">
        <v>9</v>
      </c>
      <c r="M150" s="486">
        <v>0</v>
      </c>
      <c r="N150" s="513">
        <v>39</v>
      </c>
      <c r="O150" s="490">
        <v>1</v>
      </c>
    </row>
    <row r="151" spans="1:15" ht="12.95" hidden="1" customHeight="1" outlineLevel="2" x14ac:dyDescent="0.15">
      <c r="A151" s="481" t="s">
        <v>223</v>
      </c>
      <c r="B151" s="492">
        <v>0</v>
      </c>
      <c r="C151" s="484">
        <v>0</v>
      </c>
      <c r="D151" s="492">
        <v>0</v>
      </c>
      <c r="E151" s="484">
        <v>0</v>
      </c>
      <c r="F151" s="492">
        <v>0</v>
      </c>
      <c r="G151" s="484">
        <v>0</v>
      </c>
      <c r="H151" s="492">
        <v>2</v>
      </c>
      <c r="I151" s="484">
        <v>0</v>
      </c>
      <c r="J151" s="492">
        <v>0</v>
      </c>
      <c r="K151" s="484">
        <v>0</v>
      </c>
      <c r="L151" s="492">
        <v>1</v>
      </c>
      <c r="M151" s="484">
        <v>0</v>
      </c>
      <c r="N151" s="511">
        <v>3</v>
      </c>
      <c r="O151" s="496">
        <v>0</v>
      </c>
    </row>
    <row r="152" spans="1:15" ht="12.95" customHeight="1" outlineLevel="1" collapsed="1" x14ac:dyDescent="0.15">
      <c r="A152" s="482" t="s">
        <v>224</v>
      </c>
      <c r="B152" s="493">
        <v>0</v>
      </c>
      <c r="C152" s="485">
        <v>0</v>
      </c>
      <c r="D152" s="493">
        <v>0</v>
      </c>
      <c r="E152" s="485">
        <v>0</v>
      </c>
      <c r="F152" s="493">
        <v>0</v>
      </c>
      <c r="G152" s="485">
        <v>0</v>
      </c>
      <c r="H152" s="493">
        <v>2</v>
      </c>
      <c r="I152" s="485">
        <v>0</v>
      </c>
      <c r="J152" s="493">
        <v>0</v>
      </c>
      <c r="K152" s="485">
        <v>0</v>
      </c>
      <c r="L152" s="493">
        <v>1</v>
      </c>
      <c r="M152" s="485">
        <v>0</v>
      </c>
      <c r="N152" s="512">
        <v>3</v>
      </c>
      <c r="O152" s="489">
        <v>0</v>
      </c>
    </row>
    <row r="153" spans="1:15" ht="12.95" hidden="1" customHeight="1" outlineLevel="2" x14ac:dyDescent="0.15">
      <c r="A153" s="481" t="s">
        <v>225</v>
      </c>
      <c r="B153" s="492">
        <v>0</v>
      </c>
      <c r="C153" s="484">
        <v>0</v>
      </c>
      <c r="D153" s="492">
        <v>0</v>
      </c>
      <c r="E153" s="484">
        <v>0</v>
      </c>
      <c r="F153" s="492">
        <v>0</v>
      </c>
      <c r="G153" s="484">
        <v>0</v>
      </c>
      <c r="H153" s="492">
        <v>0</v>
      </c>
      <c r="I153" s="484">
        <v>0</v>
      </c>
      <c r="J153" s="492">
        <v>0</v>
      </c>
      <c r="K153" s="484">
        <v>0</v>
      </c>
      <c r="L153" s="492">
        <v>0</v>
      </c>
      <c r="M153" s="484">
        <v>0</v>
      </c>
      <c r="N153" s="511">
        <v>0</v>
      </c>
      <c r="O153" s="496">
        <v>0</v>
      </c>
    </row>
    <row r="154" spans="1:15" ht="12.95" hidden="1" customHeight="1" outlineLevel="2" x14ac:dyDescent="0.15">
      <c r="A154" s="481" t="s">
        <v>226</v>
      </c>
      <c r="B154" s="492">
        <v>0</v>
      </c>
      <c r="C154" s="484">
        <v>0</v>
      </c>
      <c r="D154" s="492">
        <v>0</v>
      </c>
      <c r="E154" s="484">
        <v>0</v>
      </c>
      <c r="F154" s="492">
        <v>0</v>
      </c>
      <c r="G154" s="484">
        <v>0</v>
      </c>
      <c r="H154" s="492">
        <v>0</v>
      </c>
      <c r="I154" s="484">
        <v>0</v>
      </c>
      <c r="J154" s="492">
        <v>0</v>
      </c>
      <c r="K154" s="484">
        <v>0</v>
      </c>
      <c r="L154" s="492">
        <v>0</v>
      </c>
      <c r="M154" s="484">
        <v>0</v>
      </c>
      <c r="N154" s="511">
        <v>0</v>
      </c>
      <c r="O154" s="496">
        <v>0</v>
      </c>
    </row>
    <row r="155" spans="1:15" ht="12.95" hidden="1" customHeight="1" outlineLevel="2" x14ac:dyDescent="0.15">
      <c r="A155" s="481" t="s">
        <v>227</v>
      </c>
      <c r="B155" s="492">
        <v>0</v>
      </c>
      <c r="C155" s="484">
        <v>0</v>
      </c>
      <c r="D155" s="492">
        <v>0</v>
      </c>
      <c r="E155" s="484">
        <v>0</v>
      </c>
      <c r="F155" s="492">
        <v>0</v>
      </c>
      <c r="G155" s="484">
        <v>0</v>
      </c>
      <c r="H155" s="492">
        <v>0</v>
      </c>
      <c r="I155" s="484">
        <v>0</v>
      </c>
      <c r="J155" s="492">
        <v>0</v>
      </c>
      <c r="K155" s="484">
        <v>0</v>
      </c>
      <c r="L155" s="492">
        <v>0</v>
      </c>
      <c r="M155" s="484">
        <v>0</v>
      </c>
      <c r="N155" s="511">
        <v>0</v>
      </c>
      <c r="O155" s="496">
        <v>0</v>
      </c>
    </row>
    <row r="156" spans="1:15" ht="12.95" customHeight="1" outlineLevel="1" collapsed="1" x14ac:dyDescent="0.15">
      <c r="A156" s="482" t="s">
        <v>228</v>
      </c>
      <c r="B156" s="493">
        <v>0</v>
      </c>
      <c r="C156" s="485">
        <v>0</v>
      </c>
      <c r="D156" s="493">
        <v>0</v>
      </c>
      <c r="E156" s="485">
        <v>0</v>
      </c>
      <c r="F156" s="493">
        <v>0</v>
      </c>
      <c r="G156" s="485">
        <v>0</v>
      </c>
      <c r="H156" s="493">
        <v>0</v>
      </c>
      <c r="I156" s="485">
        <v>0</v>
      </c>
      <c r="J156" s="493">
        <v>0</v>
      </c>
      <c r="K156" s="485">
        <v>0</v>
      </c>
      <c r="L156" s="493">
        <v>0</v>
      </c>
      <c r="M156" s="485">
        <v>0</v>
      </c>
      <c r="N156" s="512">
        <v>0</v>
      </c>
      <c r="O156" s="489">
        <v>0</v>
      </c>
    </row>
    <row r="157" spans="1:15" ht="12.95" customHeight="1" x14ac:dyDescent="0.15">
      <c r="A157" s="483" t="s">
        <v>229</v>
      </c>
      <c r="B157" s="494">
        <v>0</v>
      </c>
      <c r="C157" s="486">
        <v>0</v>
      </c>
      <c r="D157" s="494">
        <v>0</v>
      </c>
      <c r="E157" s="486">
        <v>0</v>
      </c>
      <c r="F157" s="494">
        <v>0</v>
      </c>
      <c r="G157" s="486">
        <v>0</v>
      </c>
      <c r="H157" s="494">
        <v>2</v>
      </c>
      <c r="I157" s="486">
        <v>0</v>
      </c>
      <c r="J157" s="494">
        <v>0</v>
      </c>
      <c r="K157" s="486">
        <v>0</v>
      </c>
      <c r="L157" s="494">
        <v>1</v>
      </c>
      <c r="M157" s="486">
        <v>0</v>
      </c>
      <c r="N157" s="513">
        <v>3</v>
      </c>
      <c r="O157" s="490">
        <v>0</v>
      </c>
    </row>
    <row r="158" spans="1:15" ht="12.95" hidden="1" customHeight="1" outlineLevel="2" x14ac:dyDescent="0.15">
      <c r="A158" s="481" t="s">
        <v>230</v>
      </c>
      <c r="B158" s="492">
        <v>0</v>
      </c>
      <c r="C158" s="484">
        <v>0</v>
      </c>
      <c r="D158" s="492">
        <v>1</v>
      </c>
      <c r="E158" s="484">
        <v>0</v>
      </c>
      <c r="F158" s="492">
        <v>0</v>
      </c>
      <c r="G158" s="484">
        <v>0</v>
      </c>
      <c r="H158" s="492">
        <v>1</v>
      </c>
      <c r="I158" s="484">
        <v>0</v>
      </c>
      <c r="J158" s="492">
        <v>1</v>
      </c>
      <c r="K158" s="484">
        <v>0</v>
      </c>
      <c r="L158" s="492">
        <v>1</v>
      </c>
      <c r="M158" s="484">
        <v>0</v>
      </c>
      <c r="N158" s="511">
        <v>4</v>
      </c>
      <c r="O158" s="496">
        <v>0</v>
      </c>
    </row>
    <row r="159" spans="1:15" ht="12.95" customHeight="1" outlineLevel="1" collapsed="1" x14ac:dyDescent="0.15">
      <c r="A159" s="482" t="s">
        <v>231</v>
      </c>
      <c r="B159" s="493">
        <v>0</v>
      </c>
      <c r="C159" s="485">
        <v>0</v>
      </c>
      <c r="D159" s="493">
        <v>1</v>
      </c>
      <c r="E159" s="485">
        <v>0</v>
      </c>
      <c r="F159" s="493">
        <v>0</v>
      </c>
      <c r="G159" s="485">
        <v>0</v>
      </c>
      <c r="H159" s="493">
        <v>1</v>
      </c>
      <c r="I159" s="485">
        <v>0</v>
      </c>
      <c r="J159" s="493">
        <v>1</v>
      </c>
      <c r="K159" s="485">
        <v>0</v>
      </c>
      <c r="L159" s="493">
        <v>1</v>
      </c>
      <c r="M159" s="485">
        <v>0</v>
      </c>
      <c r="N159" s="512">
        <v>4</v>
      </c>
      <c r="O159" s="489">
        <v>0</v>
      </c>
    </row>
    <row r="160" spans="1:15" ht="12.95" hidden="1" customHeight="1" outlineLevel="2" x14ac:dyDescent="0.15">
      <c r="A160" s="481" t="s">
        <v>232</v>
      </c>
      <c r="B160" s="492">
        <v>0</v>
      </c>
      <c r="C160" s="484">
        <v>0</v>
      </c>
      <c r="D160" s="492">
        <v>0</v>
      </c>
      <c r="E160" s="484">
        <v>0</v>
      </c>
      <c r="F160" s="492">
        <v>0</v>
      </c>
      <c r="G160" s="484">
        <v>0</v>
      </c>
      <c r="H160" s="492">
        <v>0</v>
      </c>
      <c r="I160" s="484">
        <v>0</v>
      </c>
      <c r="J160" s="492">
        <v>0</v>
      </c>
      <c r="K160" s="484">
        <v>0</v>
      </c>
      <c r="L160" s="492">
        <v>0</v>
      </c>
      <c r="M160" s="484">
        <v>0</v>
      </c>
      <c r="N160" s="511">
        <v>0</v>
      </c>
      <c r="O160" s="496">
        <v>0</v>
      </c>
    </row>
    <row r="161" spans="1:15" ht="12.95" hidden="1" customHeight="1" outlineLevel="2" x14ac:dyDescent="0.15">
      <c r="A161" s="481" t="s">
        <v>233</v>
      </c>
      <c r="B161" s="492">
        <v>0</v>
      </c>
      <c r="C161" s="484">
        <v>0</v>
      </c>
      <c r="D161" s="492">
        <v>0</v>
      </c>
      <c r="E161" s="484">
        <v>0</v>
      </c>
      <c r="F161" s="492">
        <v>0</v>
      </c>
      <c r="G161" s="484">
        <v>0</v>
      </c>
      <c r="H161" s="492">
        <v>0</v>
      </c>
      <c r="I161" s="484">
        <v>0</v>
      </c>
      <c r="J161" s="492">
        <v>0</v>
      </c>
      <c r="K161" s="484">
        <v>0</v>
      </c>
      <c r="L161" s="492">
        <v>0</v>
      </c>
      <c r="M161" s="484">
        <v>0</v>
      </c>
      <c r="N161" s="511">
        <v>0</v>
      </c>
      <c r="O161" s="496">
        <v>0</v>
      </c>
    </row>
    <row r="162" spans="1:15" ht="12.95" customHeight="1" outlineLevel="1" collapsed="1" x14ac:dyDescent="0.15">
      <c r="A162" s="482" t="s">
        <v>234</v>
      </c>
      <c r="B162" s="493">
        <v>0</v>
      </c>
      <c r="C162" s="485">
        <v>0</v>
      </c>
      <c r="D162" s="493">
        <v>0</v>
      </c>
      <c r="E162" s="485">
        <v>0</v>
      </c>
      <c r="F162" s="493">
        <v>0</v>
      </c>
      <c r="G162" s="485">
        <v>0</v>
      </c>
      <c r="H162" s="493">
        <v>0</v>
      </c>
      <c r="I162" s="485">
        <v>0</v>
      </c>
      <c r="J162" s="493">
        <v>0</v>
      </c>
      <c r="K162" s="485">
        <v>0</v>
      </c>
      <c r="L162" s="493">
        <v>0</v>
      </c>
      <c r="M162" s="485">
        <v>0</v>
      </c>
      <c r="N162" s="512">
        <v>0</v>
      </c>
      <c r="O162" s="489">
        <v>0</v>
      </c>
    </row>
    <row r="163" spans="1:15" ht="12.95" customHeight="1" x14ac:dyDescent="0.15">
      <c r="A163" s="483" t="s">
        <v>235</v>
      </c>
      <c r="B163" s="494">
        <v>0</v>
      </c>
      <c r="C163" s="486">
        <v>0</v>
      </c>
      <c r="D163" s="494">
        <v>1</v>
      </c>
      <c r="E163" s="486">
        <v>0</v>
      </c>
      <c r="F163" s="494">
        <v>0</v>
      </c>
      <c r="G163" s="486">
        <v>0</v>
      </c>
      <c r="H163" s="494">
        <v>1</v>
      </c>
      <c r="I163" s="486">
        <v>0</v>
      </c>
      <c r="J163" s="494">
        <v>1</v>
      </c>
      <c r="K163" s="486">
        <v>0</v>
      </c>
      <c r="L163" s="494">
        <v>1</v>
      </c>
      <c r="M163" s="486">
        <v>0</v>
      </c>
      <c r="N163" s="513">
        <v>4</v>
      </c>
      <c r="O163" s="490">
        <v>0</v>
      </c>
    </row>
    <row r="164" spans="1:15" ht="12.95" hidden="1" customHeight="1" outlineLevel="2" x14ac:dyDescent="0.15">
      <c r="A164" s="481" t="s">
        <v>236</v>
      </c>
      <c r="B164" s="492">
        <v>0</v>
      </c>
      <c r="C164" s="484">
        <v>0</v>
      </c>
      <c r="D164" s="492">
        <v>0</v>
      </c>
      <c r="E164" s="484">
        <v>0</v>
      </c>
      <c r="F164" s="492">
        <v>0</v>
      </c>
      <c r="G164" s="484">
        <v>0</v>
      </c>
      <c r="H164" s="492">
        <v>0</v>
      </c>
      <c r="I164" s="484">
        <v>0</v>
      </c>
      <c r="J164" s="492">
        <v>0</v>
      </c>
      <c r="K164" s="484">
        <v>0</v>
      </c>
      <c r="L164" s="492">
        <v>0</v>
      </c>
      <c r="M164" s="484">
        <v>0</v>
      </c>
      <c r="N164" s="511">
        <v>0</v>
      </c>
      <c r="O164" s="496">
        <v>0</v>
      </c>
    </row>
    <row r="165" spans="1:15" ht="12.95" customHeight="1" outlineLevel="1" collapsed="1" x14ac:dyDescent="0.15">
      <c r="A165" s="482" t="s">
        <v>237</v>
      </c>
      <c r="B165" s="493">
        <v>0</v>
      </c>
      <c r="C165" s="485">
        <v>0</v>
      </c>
      <c r="D165" s="493">
        <v>0</v>
      </c>
      <c r="E165" s="485">
        <v>0</v>
      </c>
      <c r="F165" s="493">
        <v>0</v>
      </c>
      <c r="G165" s="485">
        <v>0</v>
      </c>
      <c r="H165" s="493">
        <v>0</v>
      </c>
      <c r="I165" s="485">
        <v>0</v>
      </c>
      <c r="J165" s="493">
        <v>0</v>
      </c>
      <c r="K165" s="485">
        <v>0</v>
      </c>
      <c r="L165" s="493">
        <v>0</v>
      </c>
      <c r="M165" s="485">
        <v>0</v>
      </c>
      <c r="N165" s="512">
        <v>0</v>
      </c>
      <c r="O165" s="489">
        <v>0</v>
      </c>
    </row>
    <row r="166" spans="1:15" ht="12.95" hidden="1" customHeight="1" outlineLevel="2" x14ac:dyDescent="0.15">
      <c r="A166" s="481" t="s">
        <v>238</v>
      </c>
      <c r="B166" s="492">
        <v>0</v>
      </c>
      <c r="C166" s="484">
        <v>0</v>
      </c>
      <c r="D166" s="492">
        <v>0</v>
      </c>
      <c r="E166" s="484">
        <v>0</v>
      </c>
      <c r="F166" s="492">
        <v>0</v>
      </c>
      <c r="G166" s="484">
        <v>0</v>
      </c>
      <c r="H166" s="492">
        <v>0</v>
      </c>
      <c r="I166" s="484">
        <v>0</v>
      </c>
      <c r="J166" s="492">
        <v>0</v>
      </c>
      <c r="K166" s="484">
        <v>0</v>
      </c>
      <c r="L166" s="492">
        <v>0</v>
      </c>
      <c r="M166" s="484">
        <v>0</v>
      </c>
      <c r="N166" s="511">
        <v>0</v>
      </c>
      <c r="O166" s="496">
        <v>0</v>
      </c>
    </row>
    <row r="167" spans="1:15" ht="12.95" hidden="1" customHeight="1" outlineLevel="2" x14ac:dyDescent="0.15">
      <c r="A167" s="481" t="s">
        <v>239</v>
      </c>
      <c r="B167" s="492">
        <v>0</v>
      </c>
      <c r="C167" s="484">
        <v>0</v>
      </c>
      <c r="D167" s="492">
        <v>0</v>
      </c>
      <c r="E167" s="484">
        <v>0</v>
      </c>
      <c r="F167" s="492">
        <v>0</v>
      </c>
      <c r="G167" s="484">
        <v>0</v>
      </c>
      <c r="H167" s="492">
        <v>0</v>
      </c>
      <c r="I167" s="484">
        <v>0</v>
      </c>
      <c r="J167" s="492">
        <v>0</v>
      </c>
      <c r="K167" s="484">
        <v>0</v>
      </c>
      <c r="L167" s="492">
        <v>0</v>
      </c>
      <c r="M167" s="484">
        <v>0</v>
      </c>
      <c r="N167" s="511">
        <v>0</v>
      </c>
      <c r="O167" s="496">
        <v>0</v>
      </c>
    </row>
    <row r="168" spans="1:15" ht="12.95" customHeight="1" outlineLevel="1" collapsed="1" x14ac:dyDescent="0.15">
      <c r="A168" s="482" t="s">
        <v>240</v>
      </c>
      <c r="B168" s="493">
        <v>0</v>
      </c>
      <c r="C168" s="485">
        <v>0</v>
      </c>
      <c r="D168" s="493">
        <v>0</v>
      </c>
      <c r="E168" s="485">
        <v>0</v>
      </c>
      <c r="F168" s="493">
        <v>0</v>
      </c>
      <c r="G168" s="485">
        <v>0</v>
      </c>
      <c r="H168" s="493">
        <v>0</v>
      </c>
      <c r="I168" s="485">
        <v>0</v>
      </c>
      <c r="J168" s="493">
        <v>0</v>
      </c>
      <c r="K168" s="485">
        <v>0</v>
      </c>
      <c r="L168" s="493">
        <v>0</v>
      </c>
      <c r="M168" s="485">
        <v>0</v>
      </c>
      <c r="N168" s="512">
        <v>0</v>
      </c>
      <c r="O168" s="489">
        <v>0</v>
      </c>
    </row>
    <row r="169" spans="1:15" ht="12.95" customHeight="1" x14ac:dyDescent="0.15">
      <c r="A169" s="483" t="s">
        <v>241</v>
      </c>
      <c r="B169" s="494">
        <v>0</v>
      </c>
      <c r="C169" s="486">
        <v>0</v>
      </c>
      <c r="D169" s="494">
        <v>0</v>
      </c>
      <c r="E169" s="486">
        <v>0</v>
      </c>
      <c r="F169" s="494">
        <v>0</v>
      </c>
      <c r="G169" s="486">
        <v>0</v>
      </c>
      <c r="H169" s="494">
        <v>0</v>
      </c>
      <c r="I169" s="486">
        <v>0</v>
      </c>
      <c r="J169" s="494">
        <v>0</v>
      </c>
      <c r="K169" s="486">
        <v>0</v>
      </c>
      <c r="L169" s="494">
        <v>0</v>
      </c>
      <c r="M169" s="486">
        <v>0</v>
      </c>
      <c r="N169" s="513">
        <v>0</v>
      </c>
      <c r="O169" s="490">
        <v>0</v>
      </c>
    </row>
    <row r="170" spans="1:15" ht="12.95" hidden="1" customHeight="1" outlineLevel="2" x14ac:dyDescent="0.15">
      <c r="A170" s="481" t="s">
        <v>242</v>
      </c>
      <c r="B170" s="492">
        <v>0</v>
      </c>
      <c r="C170" s="484">
        <v>0</v>
      </c>
      <c r="D170" s="492">
        <v>0</v>
      </c>
      <c r="E170" s="484">
        <v>0</v>
      </c>
      <c r="F170" s="492">
        <v>0</v>
      </c>
      <c r="G170" s="484">
        <v>0</v>
      </c>
      <c r="H170" s="492">
        <v>0</v>
      </c>
      <c r="I170" s="484">
        <v>0</v>
      </c>
      <c r="J170" s="492">
        <v>0</v>
      </c>
      <c r="K170" s="484">
        <v>0</v>
      </c>
      <c r="L170" s="492">
        <v>0</v>
      </c>
      <c r="M170" s="484">
        <v>0</v>
      </c>
      <c r="N170" s="511">
        <v>0</v>
      </c>
      <c r="O170" s="496">
        <v>0</v>
      </c>
    </row>
    <row r="171" spans="1:15" ht="12.95" hidden="1" customHeight="1" outlineLevel="2" x14ac:dyDescent="0.15">
      <c r="A171" s="481" t="s">
        <v>243</v>
      </c>
      <c r="B171" s="492">
        <v>0</v>
      </c>
      <c r="C171" s="484">
        <v>0</v>
      </c>
      <c r="D171" s="492">
        <v>0</v>
      </c>
      <c r="E171" s="484">
        <v>0</v>
      </c>
      <c r="F171" s="492">
        <v>0</v>
      </c>
      <c r="G171" s="484">
        <v>0</v>
      </c>
      <c r="H171" s="492">
        <v>0</v>
      </c>
      <c r="I171" s="484">
        <v>0</v>
      </c>
      <c r="J171" s="492">
        <v>0</v>
      </c>
      <c r="K171" s="484">
        <v>0</v>
      </c>
      <c r="L171" s="492">
        <v>0</v>
      </c>
      <c r="M171" s="484">
        <v>0</v>
      </c>
      <c r="N171" s="511">
        <v>0</v>
      </c>
      <c r="O171" s="496">
        <v>0</v>
      </c>
    </row>
    <row r="172" spans="1:15" ht="12.95" hidden="1" customHeight="1" outlineLevel="2" x14ac:dyDescent="0.15">
      <c r="A172" s="481" t="s">
        <v>244</v>
      </c>
      <c r="B172" s="492">
        <v>0</v>
      </c>
      <c r="C172" s="484">
        <v>0</v>
      </c>
      <c r="D172" s="492">
        <v>0</v>
      </c>
      <c r="E172" s="484">
        <v>0</v>
      </c>
      <c r="F172" s="492">
        <v>0</v>
      </c>
      <c r="G172" s="484">
        <v>0</v>
      </c>
      <c r="H172" s="492">
        <v>0</v>
      </c>
      <c r="I172" s="484">
        <v>0</v>
      </c>
      <c r="J172" s="492">
        <v>0</v>
      </c>
      <c r="K172" s="484">
        <v>0</v>
      </c>
      <c r="L172" s="492">
        <v>1</v>
      </c>
      <c r="M172" s="484">
        <v>0</v>
      </c>
      <c r="N172" s="511">
        <v>1</v>
      </c>
      <c r="O172" s="496">
        <v>0</v>
      </c>
    </row>
    <row r="173" spans="1:15" ht="12.95" customHeight="1" outlineLevel="1" collapsed="1" x14ac:dyDescent="0.15">
      <c r="A173" s="482" t="s">
        <v>245</v>
      </c>
      <c r="B173" s="493">
        <v>0</v>
      </c>
      <c r="C173" s="485">
        <v>0</v>
      </c>
      <c r="D173" s="493">
        <v>0</v>
      </c>
      <c r="E173" s="485">
        <v>0</v>
      </c>
      <c r="F173" s="493">
        <v>0</v>
      </c>
      <c r="G173" s="485">
        <v>0</v>
      </c>
      <c r="H173" s="493">
        <v>0</v>
      </c>
      <c r="I173" s="485">
        <v>0</v>
      </c>
      <c r="J173" s="493">
        <v>0</v>
      </c>
      <c r="K173" s="485">
        <v>0</v>
      </c>
      <c r="L173" s="493">
        <v>1</v>
      </c>
      <c r="M173" s="485">
        <v>0</v>
      </c>
      <c r="N173" s="512">
        <v>1</v>
      </c>
      <c r="O173" s="489">
        <v>0</v>
      </c>
    </row>
    <row r="174" spans="1:15" ht="12.95" hidden="1" customHeight="1" outlineLevel="2" x14ac:dyDescent="0.15">
      <c r="A174" s="481" t="s">
        <v>246</v>
      </c>
      <c r="B174" s="492">
        <v>0</v>
      </c>
      <c r="C174" s="484">
        <v>0</v>
      </c>
      <c r="D174" s="492">
        <v>0</v>
      </c>
      <c r="E174" s="484">
        <v>0</v>
      </c>
      <c r="F174" s="492">
        <v>0</v>
      </c>
      <c r="G174" s="484">
        <v>0</v>
      </c>
      <c r="H174" s="492">
        <v>1</v>
      </c>
      <c r="I174" s="484">
        <v>0</v>
      </c>
      <c r="J174" s="492">
        <v>0</v>
      </c>
      <c r="K174" s="484">
        <v>0</v>
      </c>
      <c r="L174" s="492">
        <v>0</v>
      </c>
      <c r="M174" s="484">
        <v>0</v>
      </c>
      <c r="N174" s="511">
        <v>1</v>
      </c>
      <c r="O174" s="496">
        <v>0</v>
      </c>
    </row>
    <row r="175" spans="1:15" ht="12.95" hidden="1" customHeight="1" outlineLevel="2" x14ac:dyDescent="0.15">
      <c r="A175" s="481" t="s">
        <v>247</v>
      </c>
      <c r="B175" s="492">
        <v>0</v>
      </c>
      <c r="C175" s="484">
        <v>0</v>
      </c>
      <c r="D175" s="492">
        <v>0</v>
      </c>
      <c r="E175" s="484">
        <v>0</v>
      </c>
      <c r="F175" s="492">
        <v>0</v>
      </c>
      <c r="G175" s="484">
        <v>0</v>
      </c>
      <c r="H175" s="492">
        <v>0</v>
      </c>
      <c r="I175" s="484">
        <v>0</v>
      </c>
      <c r="J175" s="492">
        <v>0</v>
      </c>
      <c r="K175" s="484">
        <v>0</v>
      </c>
      <c r="L175" s="492">
        <v>0</v>
      </c>
      <c r="M175" s="484">
        <v>0</v>
      </c>
      <c r="N175" s="511">
        <v>0</v>
      </c>
      <c r="O175" s="496">
        <v>0</v>
      </c>
    </row>
    <row r="176" spans="1:15" ht="12.95" hidden="1" customHeight="1" outlineLevel="2" x14ac:dyDescent="0.15">
      <c r="A176" s="481" t="s">
        <v>248</v>
      </c>
      <c r="B176" s="492">
        <v>0</v>
      </c>
      <c r="C176" s="484">
        <v>0</v>
      </c>
      <c r="D176" s="492">
        <v>0</v>
      </c>
      <c r="E176" s="484">
        <v>0</v>
      </c>
      <c r="F176" s="492">
        <v>0</v>
      </c>
      <c r="G176" s="484">
        <v>0</v>
      </c>
      <c r="H176" s="492">
        <v>0</v>
      </c>
      <c r="I176" s="484">
        <v>0</v>
      </c>
      <c r="J176" s="492">
        <v>0</v>
      </c>
      <c r="K176" s="484">
        <v>0</v>
      </c>
      <c r="L176" s="492">
        <v>0</v>
      </c>
      <c r="M176" s="484">
        <v>0</v>
      </c>
      <c r="N176" s="511">
        <v>0</v>
      </c>
      <c r="O176" s="496">
        <v>0</v>
      </c>
    </row>
    <row r="177" spans="1:15" ht="12.95" hidden="1" customHeight="1" outlineLevel="2" x14ac:dyDescent="0.15">
      <c r="A177" s="481" t="s">
        <v>249</v>
      </c>
      <c r="B177" s="492">
        <v>0</v>
      </c>
      <c r="C177" s="484">
        <v>0</v>
      </c>
      <c r="D177" s="492">
        <v>0</v>
      </c>
      <c r="E177" s="484">
        <v>0</v>
      </c>
      <c r="F177" s="492">
        <v>0</v>
      </c>
      <c r="G177" s="484">
        <v>0</v>
      </c>
      <c r="H177" s="492">
        <v>0</v>
      </c>
      <c r="I177" s="484">
        <v>0</v>
      </c>
      <c r="J177" s="492">
        <v>0</v>
      </c>
      <c r="K177" s="484">
        <v>0</v>
      </c>
      <c r="L177" s="492">
        <v>0</v>
      </c>
      <c r="M177" s="484">
        <v>0</v>
      </c>
      <c r="N177" s="511">
        <v>0</v>
      </c>
      <c r="O177" s="496">
        <v>0</v>
      </c>
    </row>
    <row r="178" spans="1:15" ht="12.95" hidden="1" customHeight="1" outlineLevel="2" x14ac:dyDescent="0.15">
      <c r="A178" s="481" t="s">
        <v>250</v>
      </c>
      <c r="B178" s="492">
        <v>0</v>
      </c>
      <c r="C178" s="484">
        <v>0</v>
      </c>
      <c r="D178" s="492">
        <v>0</v>
      </c>
      <c r="E178" s="484">
        <v>0</v>
      </c>
      <c r="F178" s="492">
        <v>0</v>
      </c>
      <c r="G178" s="484">
        <v>0</v>
      </c>
      <c r="H178" s="492">
        <v>0</v>
      </c>
      <c r="I178" s="484">
        <v>0</v>
      </c>
      <c r="J178" s="492">
        <v>3</v>
      </c>
      <c r="K178" s="484">
        <v>0</v>
      </c>
      <c r="L178" s="492">
        <v>1</v>
      </c>
      <c r="M178" s="484">
        <v>0</v>
      </c>
      <c r="N178" s="511">
        <v>4</v>
      </c>
      <c r="O178" s="496">
        <v>0</v>
      </c>
    </row>
    <row r="179" spans="1:15" ht="12.95" hidden="1" customHeight="1" outlineLevel="2" x14ac:dyDescent="0.15">
      <c r="A179" s="481" t="s">
        <v>251</v>
      </c>
      <c r="B179" s="492">
        <v>1</v>
      </c>
      <c r="C179" s="484">
        <v>0</v>
      </c>
      <c r="D179" s="492">
        <v>1</v>
      </c>
      <c r="E179" s="484">
        <v>0</v>
      </c>
      <c r="F179" s="492">
        <v>2</v>
      </c>
      <c r="G179" s="484">
        <v>0</v>
      </c>
      <c r="H179" s="492">
        <v>3</v>
      </c>
      <c r="I179" s="484">
        <v>0</v>
      </c>
      <c r="J179" s="492">
        <v>2</v>
      </c>
      <c r="K179" s="484">
        <v>0</v>
      </c>
      <c r="L179" s="492">
        <v>2</v>
      </c>
      <c r="M179" s="484">
        <v>0</v>
      </c>
      <c r="N179" s="511">
        <v>11</v>
      </c>
      <c r="O179" s="496">
        <v>0</v>
      </c>
    </row>
    <row r="180" spans="1:15" ht="12.95" customHeight="1" outlineLevel="1" collapsed="1" x14ac:dyDescent="0.15">
      <c r="A180" s="482" t="s">
        <v>252</v>
      </c>
      <c r="B180" s="493">
        <v>1</v>
      </c>
      <c r="C180" s="485">
        <v>0</v>
      </c>
      <c r="D180" s="493">
        <v>1</v>
      </c>
      <c r="E180" s="485">
        <v>0</v>
      </c>
      <c r="F180" s="493">
        <v>2</v>
      </c>
      <c r="G180" s="485">
        <v>0</v>
      </c>
      <c r="H180" s="493">
        <v>4</v>
      </c>
      <c r="I180" s="485">
        <v>0</v>
      </c>
      <c r="J180" s="493">
        <v>5</v>
      </c>
      <c r="K180" s="485">
        <v>0</v>
      </c>
      <c r="L180" s="493">
        <v>3</v>
      </c>
      <c r="M180" s="485">
        <v>0</v>
      </c>
      <c r="N180" s="512">
        <v>16</v>
      </c>
      <c r="O180" s="489">
        <v>0</v>
      </c>
    </row>
    <row r="181" spans="1:15" ht="12.95" hidden="1" customHeight="1" outlineLevel="2" x14ac:dyDescent="0.15">
      <c r="A181" s="481" t="s">
        <v>253</v>
      </c>
      <c r="B181" s="492">
        <v>0</v>
      </c>
      <c r="C181" s="484">
        <v>0</v>
      </c>
      <c r="D181" s="492">
        <v>0</v>
      </c>
      <c r="E181" s="484">
        <v>0</v>
      </c>
      <c r="F181" s="492">
        <v>0</v>
      </c>
      <c r="G181" s="484">
        <v>0</v>
      </c>
      <c r="H181" s="492">
        <v>0</v>
      </c>
      <c r="I181" s="484">
        <v>0</v>
      </c>
      <c r="J181" s="492">
        <v>0</v>
      </c>
      <c r="K181" s="484">
        <v>0</v>
      </c>
      <c r="L181" s="492">
        <v>0</v>
      </c>
      <c r="M181" s="484">
        <v>0</v>
      </c>
      <c r="N181" s="511">
        <v>0</v>
      </c>
      <c r="O181" s="496">
        <v>0</v>
      </c>
    </row>
    <row r="182" spans="1:15" ht="12.95" hidden="1" customHeight="1" outlineLevel="2" x14ac:dyDescent="0.15">
      <c r="A182" s="481" t="s">
        <v>254</v>
      </c>
      <c r="B182" s="492">
        <v>0</v>
      </c>
      <c r="C182" s="484">
        <v>0</v>
      </c>
      <c r="D182" s="492">
        <v>0</v>
      </c>
      <c r="E182" s="484">
        <v>0</v>
      </c>
      <c r="F182" s="492">
        <v>0</v>
      </c>
      <c r="G182" s="484">
        <v>0</v>
      </c>
      <c r="H182" s="492">
        <v>0</v>
      </c>
      <c r="I182" s="484">
        <v>0</v>
      </c>
      <c r="J182" s="492">
        <v>0</v>
      </c>
      <c r="K182" s="484">
        <v>0</v>
      </c>
      <c r="L182" s="492">
        <v>0</v>
      </c>
      <c r="M182" s="484">
        <v>0</v>
      </c>
      <c r="N182" s="511">
        <v>0</v>
      </c>
      <c r="O182" s="496">
        <v>0</v>
      </c>
    </row>
    <row r="183" spans="1:15" ht="12.95" customHeight="1" outlineLevel="1" collapsed="1" x14ac:dyDescent="0.15">
      <c r="A183" s="482" t="s">
        <v>255</v>
      </c>
      <c r="B183" s="493">
        <v>0</v>
      </c>
      <c r="C183" s="485">
        <v>0</v>
      </c>
      <c r="D183" s="493">
        <v>0</v>
      </c>
      <c r="E183" s="485">
        <v>0</v>
      </c>
      <c r="F183" s="493">
        <v>0</v>
      </c>
      <c r="G183" s="485">
        <v>0</v>
      </c>
      <c r="H183" s="493">
        <v>0</v>
      </c>
      <c r="I183" s="485">
        <v>0</v>
      </c>
      <c r="J183" s="493">
        <v>0</v>
      </c>
      <c r="K183" s="485">
        <v>0</v>
      </c>
      <c r="L183" s="493">
        <v>0</v>
      </c>
      <c r="M183" s="485">
        <v>0</v>
      </c>
      <c r="N183" s="512">
        <v>0</v>
      </c>
      <c r="O183" s="489">
        <v>0</v>
      </c>
    </row>
    <row r="184" spans="1:15" ht="12.95" hidden="1" customHeight="1" outlineLevel="2" x14ac:dyDescent="0.15">
      <c r="A184" s="481" t="s">
        <v>256</v>
      </c>
      <c r="B184" s="492">
        <v>0</v>
      </c>
      <c r="C184" s="484">
        <v>0</v>
      </c>
      <c r="D184" s="492">
        <v>0</v>
      </c>
      <c r="E184" s="484">
        <v>0</v>
      </c>
      <c r="F184" s="492">
        <v>4</v>
      </c>
      <c r="G184" s="484">
        <v>0</v>
      </c>
      <c r="H184" s="492">
        <v>1</v>
      </c>
      <c r="I184" s="484">
        <v>0</v>
      </c>
      <c r="J184" s="492">
        <v>1</v>
      </c>
      <c r="K184" s="484">
        <v>0</v>
      </c>
      <c r="L184" s="492">
        <v>1</v>
      </c>
      <c r="M184" s="484">
        <v>0</v>
      </c>
      <c r="N184" s="511">
        <v>7</v>
      </c>
      <c r="O184" s="496">
        <v>0</v>
      </c>
    </row>
    <row r="185" spans="1:15" ht="12.95" hidden="1" customHeight="1" outlineLevel="2" x14ac:dyDescent="0.15">
      <c r="A185" s="481" t="s">
        <v>257</v>
      </c>
      <c r="B185" s="492">
        <v>0</v>
      </c>
      <c r="C185" s="484">
        <v>0</v>
      </c>
      <c r="D185" s="492">
        <v>0</v>
      </c>
      <c r="E185" s="484">
        <v>0</v>
      </c>
      <c r="F185" s="492">
        <v>0</v>
      </c>
      <c r="G185" s="484">
        <v>0</v>
      </c>
      <c r="H185" s="492">
        <v>0</v>
      </c>
      <c r="I185" s="484">
        <v>0</v>
      </c>
      <c r="J185" s="492">
        <v>1</v>
      </c>
      <c r="K185" s="484">
        <v>0</v>
      </c>
      <c r="L185" s="492">
        <v>0</v>
      </c>
      <c r="M185" s="484">
        <v>0</v>
      </c>
      <c r="N185" s="511">
        <v>1</v>
      </c>
      <c r="O185" s="496">
        <v>0</v>
      </c>
    </row>
    <row r="186" spans="1:15" ht="12.95" customHeight="1" outlineLevel="1" collapsed="1" x14ac:dyDescent="0.15">
      <c r="A186" s="482" t="s">
        <v>258</v>
      </c>
      <c r="B186" s="493">
        <v>0</v>
      </c>
      <c r="C186" s="485">
        <v>0</v>
      </c>
      <c r="D186" s="493">
        <v>0</v>
      </c>
      <c r="E186" s="485">
        <v>0</v>
      </c>
      <c r="F186" s="493">
        <v>4</v>
      </c>
      <c r="G186" s="485">
        <v>0</v>
      </c>
      <c r="H186" s="493">
        <v>1</v>
      </c>
      <c r="I186" s="485">
        <v>0</v>
      </c>
      <c r="J186" s="493">
        <v>2</v>
      </c>
      <c r="K186" s="485">
        <v>0</v>
      </c>
      <c r="L186" s="493">
        <v>1</v>
      </c>
      <c r="M186" s="485">
        <v>0</v>
      </c>
      <c r="N186" s="512">
        <v>8</v>
      </c>
      <c r="O186" s="489">
        <v>0</v>
      </c>
    </row>
    <row r="187" spans="1:15" ht="12.95" customHeight="1" x14ac:dyDescent="0.15">
      <c r="A187" s="483" t="s">
        <v>259</v>
      </c>
      <c r="B187" s="494">
        <v>1</v>
      </c>
      <c r="C187" s="486">
        <v>0</v>
      </c>
      <c r="D187" s="494">
        <v>1</v>
      </c>
      <c r="E187" s="486">
        <v>0</v>
      </c>
      <c r="F187" s="494">
        <v>6</v>
      </c>
      <c r="G187" s="486">
        <v>0</v>
      </c>
      <c r="H187" s="494">
        <v>5</v>
      </c>
      <c r="I187" s="486">
        <v>0</v>
      </c>
      <c r="J187" s="494">
        <v>7</v>
      </c>
      <c r="K187" s="486">
        <v>0</v>
      </c>
      <c r="L187" s="494">
        <v>5</v>
      </c>
      <c r="M187" s="486">
        <v>0</v>
      </c>
      <c r="N187" s="513">
        <v>25</v>
      </c>
      <c r="O187" s="490">
        <v>0</v>
      </c>
    </row>
    <row r="188" spans="1:15" ht="12.95" hidden="1" customHeight="1" outlineLevel="2" x14ac:dyDescent="0.15">
      <c r="A188" s="481" t="s">
        <v>260</v>
      </c>
      <c r="B188" s="492">
        <v>0</v>
      </c>
      <c r="C188" s="484">
        <v>0</v>
      </c>
      <c r="D188" s="492">
        <v>0</v>
      </c>
      <c r="E188" s="484">
        <v>0</v>
      </c>
      <c r="F188" s="492">
        <v>0</v>
      </c>
      <c r="G188" s="484">
        <v>0</v>
      </c>
      <c r="H188" s="492">
        <v>0</v>
      </c>
      <c r="I188" s="484">
        <v>0</v>
      </c>
      <c r="J188" s="492">
        <v>0</v>
      </c>
      <c r="K188" s="484">
        <v>0</v>
      </c>
      <c r="L188" s="492">
        <v>0</v>
      </c>
      <c r="M188" s="484">
        <v>0</v>
      </c>
      <c r="N188" s="511">
        <v>0</v>
      </c>
      <c r="O188" s="496">
        <v>0</v>
      </c>
    </row>
    <row r="189" spans="1:15" ht="12.95" hidden="1" customHeight="1" outlineLevel="2" x14ac:dyDescent="0.15">
      <c r="A189" s="481" t="s">
        <v>261</v>
      </c>
      <c r="B189" s="492">
        <v>0</v>
      </c>
      <c r="C189" s="484">
        <v>0</v>
      </c>
      <c r="D189" s="492">
        <v>0</v>
      </c>
      <c r="E189" s="484">
        <v>0</v>
      </c>
      <c r="F189" s="492">
        <v>0</v>
      </c>
      <c r="G189" s="484">
        <v>0</v>
      </c>
      <c r="H189" s="492">
        <v>0</v>
      </c>
      <c r="I189" s="484">
        <v>0</v>
      </c>
      <c r="J189" s="492">
        <v>0</v>
      </c>
      <c r="K189" s="484">
        <v>0</v>
      </c>
      <c r="L189" s="492">
        <v>0</v>
      </c>
      <c r="M189" s="484">
        <v>0</v>
      </c>
      <c r="N189" s="511">
        <v>0</v>
      </c>
      <c r="O189" s="496">
        <v>0</v>
      </c>
    </row>
    <row r="190" spans="1:15" ht="12.95" hidden="1" customHeight="1" outlineLevel="2" x14ac:dyDescent="0.15">
      <c r="A190" s="481" t="s">
        <v>262</v>
      </c>
      <c r="B190" s="492">
        <v>0</v>
      </c>
      <c r="C190" s="484">
        <v>0</v>
      </c>
      <c r="D190" s="492">
        <v>0</v>
      </c>
      <c r="E190" s="484">
        <v>0</v>
      </c>
      <c r="F190" s="492">
        <v>0</v>
      </c>
      <c r="G190" s="484">
        <v>0</v>
      </c>
      <c r="H190" s="492">
        <v>1</v>
      </c>
      <c r="I190" s="484">
        <v>0</v>
      </c>
      <c r="J190" s="492">
        <v>1</v>
      </c>
      <c r="K190" s="484">
        <v>0</v>
      </c>
      <c r="L190" s="492">
        <v>2</v>
      </c>
      <c r="M190" s="484">
        <v>0</v>
      </c>
      <c r="N190" s="511">
        <v>4</v>
      </c>
      <c r="O190" s="496">
        <v>0</v>
      </c>
    </row>
    <row r="191" spans="1:15" ht="12.95" hidden="1" customHeight="1" outlineLevel="2" x14ac:dyDescent="0.15">
      <c r="A191" s="481" t="s">
        <v>263</v>
      </c>
      <c r="B191" s="492">
        <v>0</v>
      </c>
      <c r="C191" s="484">
        <v>0</v>
      </c>
      <c r="D191" s="492">
        <v>0</v>
      </c>
      <c r="E191" s="484">
        <v>0</v>
      </c>
      <c r="F191" s="492">
        <v>0</v>
      </c>
      <c r="G191" s="484">
        <v>0</v>
      </c>
      <c r="H191" s="492">
        <v>0</v>
      </c>
      <c r="I191" s="484">
        <v>0</v>
      </c>
      <c r="J191" s="492">
        <v>0</v>
      </c>
      <c r="K191" s="484">
        <v>0</v>
      </c>
      <c r="L191" s="492">
        <v>0</v>
      </c>
      <c r="M191" s="484">
        <v>0</v>
      </c>
      <c r="N191" s="511">
        <v>0</v>
      </c>
      <c r="O191" s="496">
        <v>0</v>
      </c>
    </row>
    <row r="192" spans="1:15" ht="12.95" customHeight="1" outlineLevel="1" collapsed="1" x14ac:dyDescent="0.15">
      <c r="A192" s="482" t="s">
        <v>264</v>
      </c>
      <c r="B192" s="493">
        <v>0</v>
      </c>
      <c r="C192" s="485">
        <v>0</v>
      </c>
      <c r="D192" s="493">
        <v>0</v>
      </c>
      <c r="E192" s="485">
        <v>0</v>
      </c>
      <c r="F192" s="493">
        <v>0</v>
      </c>
      <c r="G192" s="485">
        <v>0</v>
      </c>
      <c r="H192" s="493">
        <v>1</v>
      </c>
      <c r="I192" s="485">
        <v>0</v>
      </c>
      <c r="J192" s="493">
        <v>1</v>
      </c>
      <c r="K192" s="485">
        <v>0</v>
      </c>
      <c r="L192" s="493">
        <v>2</v>
      </c>
      <c r="M192" s="485">
        <v>0</v>
      </c>
      <c r="N192" s="512">
        <v>4</v>
      </c>
      <c r="O192" s="489">
        <v>0</v>
      </c>
    </row>
    <row r="193" spans="1:15" ht="12.95" hidden="1" customHeight="1" outlineLevel="2" x14ac:dyDescent="0.15">
      <c r="A193" s="481" t="s">
        <v>265</v>
      </c>
      <c r="B193" s="492">
        <v>0</v>
      </c>
      <c r="C193" s="484">
        <v>0</v>
      </c>
      <c r="D193" s="492">
        <v>0</v>
      </c>
      <c r="E193" s="484">
        <v>0</v>
      </c>
      <c r="F193" s="492">
        <v>0</v>
      </c>
      <c r="G193" s="484">
        <v>0</v>
      </c>
      <c r="H193" s="492">
        <v>0</v>
      </c>
      <c r="I193" s="484">
        <v>0</v>
      </c>
      <c r="J193" s="492">
        <v>0</v>
      </c>
      <c r="K193" s="484">
        <v>0</v>
      </c>
      <c r="L193" s="492">
        <v>0</v>
      </c>
      <c r="M193" s="484">
        <v>0</v>
      </c>
      <c r="N193" s="511">
        <v>0</v>
      </c>
      <c r="O193" s="496">
        <v>0</v>
      </c>
    </row>
    <row r="194" spans="1:15" ht="12.95" hidden="1" customHeight="1" outlineLevel="2" x14ac:dyDescent="0.15">
      <c r="A194" s="481" t="s">
        <v>266</v>
      </c>
      <c r="B194" s="492">
        <v>0</v>
      </c>
      <c r="C194" s="484">
        <v>0</v>
      </c>
      <c r="D194" s="492">
        <v>0</v>
      </c>
      <c r="E194" s="484">
        <v>0</v>
      </c>
      <c r="F194" s="492">
        <v>0</v>
      </c>
      <c r="G194" s="484">
        <v>0</v>
      </c>
      <c r="H194" s="492">
        <v>0</v>
      </c>
      <c r="I194" s="484">
        <v>0</v>
      </c>
      <c r="J194" s="492">
        <v>0</v>
      </c>
      <c r="K194" s="484">
        <v>0</v>
      </c>
      <c r="L194" s="492">
        <v>0</v>
      </c>
      <c r="M194" s="484">
        <v>0</v>
      </c>
      <c r="N194" s="511">
        <v>0</v>
      </c>
      <c r="O194" s="496">
        <v>0</v>
      </c>
    </row>
    <row r="195" spans="1:15" ht="12.95" customHeight="1" outlineLevel="1" collapsed="1" x14ac:dyDescent="0.15">
      <c r="A195" s="482" t="s">
        <v>267</v>
      </c>
      <c r="B195" s="493">
        <v>0</v>
      </c>
      <c r="C195" s="485">
        <v>0</v>
      </c>
      <c r="D195" s="493">
        <v>0</v>
      </c>
      <c r="E195" s="485">
        <v>0</v>
      </c>
      <c r="F195" s="493">
        <v>0</v>
      </c>
      <c r="G195" s="485">
        <v>0</v>
      </c>
      <c r="H195" s="493">
        <v>0</v>
      </c>
      <c r="I195" s="485">
        <v>0</v>
      </c>
      <c r="J195" s="493">
        <v>0</v>
      </c>
      <c r="K195" s="485">
        <v>0</v>
      </c>
      <c r="L195" s="493">
        <v>0</v>
      </c>
      <c r="M195" s="485">
        <v>0</v>
      </c>
      <c r="N195" s="512">
        <v>0</v>
      </c>
      <c r="O195" s="489">
        <v>0</v>
      </c>
    </row>
    <row r="196" spans="1:15" ht="12.95" customHeight="1" x14ac:dyDescent="0.15">
      <c r="A196" s="483" t="s">
        <v>268</v>
      </c>
      <c r="B196" s="494">
        <v>0</v>
      </c>
      <c r="C196" s="486">
        <v>0</v>
      </c>
      <c r="D196" s="494">
        <v>0</v>
      </c>
      <c r="E196" s="486">
        <v>0</v>
      </c>
      <c r="F196" s="494">
        <v>0</v>
      </c>
      <c r="G196" s="486">
        <v>0</v>
      </c>
      <c r="H196" s="494">
        <v>1</v>
      </c>
      <c r="I196" s="486">
        <v>0</v>
      </c>
      <c r="J196" s="494">
        <v>1</v>
      </c>
      <c r="K196" s="486">
        <v>0</v>
      </c>
      <c r="L196" s="494">
        <v>2</v>
      </c>
      <c r="M196" s="486">
        <v>0</v>
      </c>
      <c r="N196" s="513">
        <v>4</v>
      </c>
      <c r="O196" s="490">
        <v>0</v>
      </c>
    </row>
    <row r="197" spans="1:15" ht="12.95" hidden="1" customHeight="1" outlineLevel="2" x14ac:dyDescent="0.15">
      <c r="A197" s="481" t="s">
        <v>269</v>
      </c>
      <c r="B197" s="492">
        <v>0</v>
      </c>
      <c r="C197" s="484">
        <v>0</v>
      </c>
      <c r="D197" s="492">
        <v>0</v>
      </c>
      <c r="E197" s="484">
        <v>0</v>
      </c>
      <c r="F197" s="492">
        <v>0</v>
      </c>
      <c r="G197" s="484">
        <v>0</v>
      </c>
      <c r="H197" s="492">
        <v>0</v>
      </c>
      <c r="I197" s="484">
        <v>0</v>
      </c>
      <c r="J197" s="492">
        <v>0</v>
      </c>
      <c r="K197" s="484">
        <v>0</v>
      </c>
      <c r="L197" s="492">
        <v>0</v>
      </c>
      <c r="M197" s="484">
        <v>0</v>
      </c>
      <c r="N197" s="511">
        <v>0</v>
      </c>
      <c r="O197" s="496">
        <v>0</v>
      </c>
    </row>
    <row r="198" spans="1:15" ht="12.95" hidden="1" customHeight="1" outlineLevel="2" x14ac:dyDescent="0.15">
      <c r="A198" s="481" t="s">
        <v>270</v>
      </c>
      <c r="B198" s="492">
        <v>0</v>
      </c>
      <c r="C198" s="484">
        <v>0</v>
      </c>
      <c r="D198" s="492">
        <v>0</v>
      </c>
      <c r="E198" s="484">
        <v>0</v>
      </c>
      <c r="F198" s="492">
        <v>0</v>
      </c>
      <c r="G198" s="484">
        <v>0</v>
      </c>
      <c r="H198" s="492">
        <v>0</v>
      </c>
      <c r="I198" s="484">
        <v>0</v>
      </c>
      <c r="J198" s="492">
        <v>0</v>
      </c>
      <c r="K198" s="484">
        <v>0</v>
      </c>
      <c r="L198" s="492">
        <v>0</v>
      </c>
      <c r="M198" s="484">
        <v>0</v>
      </c>
      <c r="N198" s="511">
        <v>0</v>
      </c>
      <c r="O198" s="496">
        <v>0</v>
      </c>
    </row>
    <row r="199" spans="1:15" ht="12.95" hidden="1" customHeight="1" outlineLevel="2" x14ac:dyDescent="0.15">
      <c r="A199" s="481" t="s">
        <v>271</v>
      </c>
      <c r="B199" s="492">
        <v>0</v>
      </c>
      <c r="C199" s="484">
        <v>0</v>
      </c>
      <c r="D199" s="492">
        <v>0</v>
      </c>
      <c r="E199" s="484">
        <v>0</v>
      </c>
      <c r="F199" s="492">
        <v>0</v>
      </c>
      <c r="G199" s="484">
        <v>0</v>
      </c>
      <c r="H199" s="492">
        <v>0</v>
      </c>
      <c r="I199" s="484">
        <v>0</v>
      </c>
      <c r="J199" s="492">
        <v>0</v>
      </c>
      <c r="K199" s="484">
        <v>0</v>
      </c>
      <c r="L199" s="492">
        <v>0</v>
      </c>
      <c r="M199" s="484">
        <v>0</v>
      </c>
      <c r="N199" s="511">
        <v>0</v>
      </c>
      <c r="O199" s="496">
        <v>0</v>
      </c>
    </row>
    <row r="200" spans="1:15" ht="12.95" customHeight="1" outlineLevel="1" collapsed="1" x14ac:dyDescent="0.15">
      <c r="A200" s="482" t="s">
        <v>272</v>
      </c>
      <c r="B200" s="493">
        <v>0</v>
      </c>
      <c r="C200" s="485">
        <v>0</v>
      </c>
      <c r="D200" s="493">
        <v>0</v>
      </c>
      <c r="E200" s="485">
        <v>0</v>
      </c>
      <c r="F200" s="493">
        <v>0</v>
      </c>
      <c r="G200" s="485">
        <v>0</v>
      </c>
      <c r="H200" s="493">
        <v>0</v>
      </c>
      <c r="I200" s="485">
        <v>0</v>
      </c>
      <c r="J200" s="493">
        <v>0</v>
      </c>
      <c r="K200" s="485">
        <v>0</v>
      </c>
      <c r="L200" s="493">
        <v>0</v>
      </c>
      <c r="M200" s="485">
        <v>0</v>
      </c>
      <c r="N200" s="512">
        <v>0</v>
      </c>
      <c r="O200" s="489">
        <v>0</v>
      </c>
    </row>
    <row r="201" spans="1:15" ht="12.95" customHeight="1" x14ac:dyDescent="0.15">
      <c r="A201" s="483" t="s">
        <v>273</v>
      </c>
      <c r="B201" s="494">
        <v>0</v>
      </c>
      <c r="C201" s="486">
        <v>0</v>
      </c>
      <c r="D201" s="494">
        <v>0</v>
      </c>
      <c r="E201" s="486">
        <v>0</v>
      </c>
      <c r="F201" s="494">
        <v>0</v>
      </c>
      <c r="G201" s="486">
        <v>0</v>
      </c>
      <c r="H201" s="494">
        <v>0</v>
      </c>
      <c r="I201" s="486">
        <v>0</v>
      </c>
      <c r="J201" s="494">
        <v>0</v>
      </c>
      <c r="K201" s="486">
        <v>0</v>
      </c>
      <c r="L201" s="494">
        <v>0</v>
      </c>
      <c r="M201" s="486">
        <v>0</v>
      </c>
      <c r="N201" s="513">
        <v>0</v>
      </c>
      <c r="O201" s="490">
        <v>0</v>
      </c>
    </row>
    <row r="202" spans="1:15" ht="12.95" hidden="1" customHeight="1" outlineLevel="2" x14ac:dyDescent="0.15">
      <c r="A202" s="481" t="s">
        <v>274</v>
      </c>
      <c r="B202" s="492">
        <v>0</v>
      </c>
      <c r="C202" s="484">
        <v>0</v>
      </c>
      <c r="D202" s="492">
        <v>0</v>
      </c>
      <c r="E202" s="484">
        <v>0</v>
      </c>
      <c r="F202" s="492">
        <v>0</v>
      </c>
      <c r="G202" s="484">
        <v>0</v>
      </c>
      <c r="H202" s="492">
        <v>0</v>
      </c>
      <c r="I202" s="484">
        <v>0</v>
      </c>
      <c r="J202" s="492">
        <v>0</v>
      </c>
      <c r="K202" s="484">
        <v>0</v>
      </c>
      <c r="L202" s="492">
        <v>0</v>
      </c>
      <c r="M202" s="484">
        <v>0</v>
      </c>
      <c r="N202" s="511">
        <v>0</v>
      </c>
      <c r="O202" s="496">
        <v>0</v>
      </c>
    </row>
    <row r="203" spans="1:15" ht="12.95" customHeight="1" outlineLevel="1" collapsed="1" x14ac:dyDescent="0.15">
      <c r="A203" s="482" t="s">
        <v>275</v>
      </c>
      <c r="B203" s="493">
        <v>0</v>
      </c>
      <c r="C203" s="485">
        <v>0</v>
      </c>
      <c r="D203" s="493">
        <v>0</v>
      </c>
      <c r="E203" s="485">
        <v>0</v>
      </c>
      <c r="F203" s="493">
        <v>0</v>
      </c>
      <c r="G203" s="485">
        <v>0</v>
      </c>
      <c r="H203" s="493">
        <v>0</v>
      </c>
      <c r="I203" s="485">
        <v>0</v>
      </c>
      <c r="J203" s="493">
        <v>0</v>
      </c>
      <c r="K203" s="485">
        <v>0</v>
      </c>
      <c r="L203" s="493">
        <v>0</v>
      </c>
      <c r="M203" s="485">
        <v>0</v>
      </c>
      <c r="N203" s="512">
        <v>0</v>
      </c>
      <c r="O203" s="489">
        <v>0</v>
      </c>
    </row>
    <row r="204" spans="1:15" ht="12.95" customHeight="1" x14ac:dyDescent="0.15">
      <c r="A204" s="483" t="s">
        <v>276</v>
      </c>
      <c r="B204" s="494">
        <v>0</v>
      </c>
      <c r="C204" s="486">
        <v>0</v>
      </c>
      <c r="D204" s="494">
        <v>0</v>
      </c>
      <c r="E204" s="486">
        <v>0</v>
      </c>
      <c r="F204" s="494">
        <v>0</v>
      </c>
      <c r="G204" s="486">
        <v>0</v>
      </c>
      <c r="H204" s="494">
        <v>0</v>
      </c>
      <c r="I204" s="486">
        <v>0</v>
      </c>
      <c r="J204" s="494">
        <v>0</v>
      </c>
      <c r="K204" s="486">
        <v>0</v>
      </c>
      <c r="L204" s="494">
        <v>0</v>
      </c>
      <c r="M204" s="486">
        <v>0</v>
      </c>
      <c r="N204" s="513">
        <v>0</v>
      </c>
      <c r="O204" s="490">
        <v>0</v>
      </c>
    </row>
    <row r="205" spans="1:15" ht="12.95" hidden="1" customHeight="1" outlineLevel="2" x14ac:dyDescent="0.15">
      <c r="A205" s="481" t="s">
        <v>277</v>
      </c>
      <c r="B205" s="492">
        <v>0</v>
      </c>
      <c r="C205" s="484">
        <v>0</v>
      </c>
      <c r="D205" s="492">
        <v>0</v>
      </c>
      <c r="E205" s="484">
        <v>0</v>
      </c>
      <c r="F205" s="492">
        <v>0</v>
      </c>
      <c r="G205" s="484">
        <v>0</v>
      </c>
      <c r="H205" s="492">
        <v>0</v>
      </c>
      <c r="I205" s="484">
        <v>0</v>
      </c>
      <c r="J205" s="492">
        <v>0</v>
      </c>
      <c r="K205" s="484">
        <v>0</v>
      </c>
      <c r="L205" s="492">
        <v>0</v>
      </c>
      <c r="M205" s="484">
        <v>0</v>
      </c>
      <c r="N205" s="511">
        <v>0</v>
      </c>
      <c r="O205" s="496">
        <v>0</v>
      </c>
    </row>
    <row r="206" spans="1:15" ht="12.95" hidden="1" customHeight="1" outlineLevel="2" x14ac:dyDescent="0.15">
      <c r="A206" s="481" t="s">
        <v>278</v>
      </c>
      <c r="B206" s="492">
        <v>0</v>
      </c>
      <c r="C206" s="484">
        <v>0</v>
      </c>
      <c r="D206" s="492">
        <v>0</v>
      </c>
      <c r="E206" s="484">
        <v>0</v>
      </c>
      <c r="F206" s="492">
        <v>0</v>
      </c>
      <c r="G206" s="484">
        <v>0</v>
      </c>
      <c r="H206" s="492">
        <v>0</v>
      </c>
      <c r="I206" s="484">
        <v>0</v>
      </c>
      <c r="J206" s="492">
        <v>0</v>
      </c>
      <c r="K206" s="484">
        <v>0</v>
      </c>
      <c r="L206" s="492">
        <v>0</v>
      </c>
      <c r="M206" s="484">
        <v>0</v>
      </c>
      <c r="N206" s="511">
        <v>0</v>
      </c>
      <c r="O206" s="496">
        <v>0</v>
      </c>
    </row>
    <row r="207" spans="1:15" ht="12.95" hidden="1" customHeight="1" outlineLevel="2" x14ac:dyDescent="0.15">
      <c r="A207" s="481" t="s">
        <v>279</v>
      </c>
      <c r="B207" s="492">
        <v>0</v>
      </c>
      <c r="C207" s="484">
        <v>0</v>
      </c>
      <c r="D207" s="492">
        <v>1</v>
      </c>
      <c r="E207" s="484">
        <v>0</v>
      </c>
      <c r="F207" s="492">
        <v>0</v>
      </c>
      <c r="G207" s="484">
        <v>0</v>
      </c>
      <c r="H207" s="492">
        <v>0</v>
      </c>
      <c r="I207" s="484">
        <v>0</v>
      </c>
      <c r="J207" s="492">
        <v>0</v>
      </c>
      <c r="K207" s="484">
        <v>0</v>
      </c>
      <c r="L207" s="492">
        <v>1</v>
      </c>
      <c r="M207" s="484">
        <v>0</v>
      </c>
      <c r="N207" s="511">
        <v>2</v>
      </c>
      <c r="O207" s="496">
        <v>0</v>
      </c>
    </row>
    <row r="208" spans="1:15" ht="12.95" customHeight="1" outlineLevel="1" collapsed="1" x14ac:dyDescent="0.15">
      <c r="A208" s="482" t="s">
        <v>280</v>
      </c>
      <c r="B208" s="493">
        <v>0</v>
      </c>
      <c r="C208" s="485">
        <v>0</v>
      </c>
      <c r="D208" s="493">
        <v>1</v>
      </c>
      <c r="E208" s="485">
        <v>0</v>
      </c>
      <c r="F208" s="493">
        <v>0</v>
      </c>
      <c r="G208" s="485">
        <v>0</v>
      </c>
      <c r="H208" s="493">
        <v>0</v>
      </c>
      <c r="I208" s="485">
        <v>0</v>
      </c>
      <c r="J208" s="493">
        <v>0</v>
      </c>
      <c r="K208" s="485">
        <v>0</v>
      </c>
      <c r="L208" s="493">
        <v>1</v>
      </c>
      <c r="M208" s="485">
        <v>0</v>
      </c>
      <c r="N208" s="512">
        <v>2</v>
      </c>
      <c r="O208" s="489">
        <v>0</v>
      </c>
    </row>
    <row r="209" spans="1:15" ht="12.95" customHeight="1" x14ac:dyDescent="0.15">
      <c r="A209" s="483" t="s">
        <v>281</v>
      </c>
      <c r="B209" s="494">
        <v>0</v>
      </c>
      <c r="C209" s="486">
        <v>0</v>
      </c>
      <c r="D209" s="494">
        <v>1</v>
      </c>
      <c r="E209" s="486">
        <v>0</v>
      </c>
      <c r="F209" s="494">
        <v>0</v>
      </c>
      <c r="G209" s="486">
        <v>0</v>
      </c>
      <c r="H209" s="494">
        <v>0</v>
      </c>
      <c r="I209" s="486">
        <v>0</v>
      </c>
      <c r="J209" s="494">
        <v>0</v>
      </c>
      <c r="K209" s="486">
        <v>0</v>
      </c>
      <c r="L209" s="494">
        <v>1</v>
      </c>
      <c r="M209" s="486">
        <v>0</v>
      </c>
      <c r="N209" s="513">
        <v>2</v>
      </c>
      <c r="O209" s="490">
        <v>0</v>
      </c>
    </row>
    <row r="210" spans="1:15" ht="12.95" hidden="1" customHeight="1" outlineLevel="2" x14ac:dyDescent="0.15">
      <c r="A210" s="481" t="s">
        <v>282</v>
      </c>
      <c r="B210" s="492">
        <v>0</v>
      </c>
      <c r="C210" s="484">
        <v>0</v>
      </c>
      <c r="D210" s="492">
        <v>1</v>
      </c>
      <c r="E210" s="484">
        <v>0</v>
      </c>
      <c r="F210" s="492">
        <v>0</v>
      </c>
      <c r="G210" s="484">
        <v>0</v>
      </c>
      <c r="H210" s="492">
        <v>1</v>
      </c>
      <c r="I210" s="484">
        <v>0</v>
      </c>
      <c r="J210" s="492">
        <v>0</v>
      </c>
      <c r="K210" s="484">
        <v>0</v>
      </c>
      <c r="L210" s="492">
        <v>0</v>
      </c>
      <c r="M210" s="484">
        <v>0</v>
      </c>
      <c r="N210" s="511">
        <v>2</v>
      </c>
      <c r="O210" s="496">
        <v>0</v>
      </c>
    </row>
    <row r="211" spans="1:15" ht="12.95" hidden="1" customHeight="1" outlineLevel="2" x14ac:dyDescent="0.15">
      <c r="A211" s="481" t="s">
        <v>283</v>
      </c>
      <c r="B211" s="492">
        <v>0</v>
      </c>
      <c r="C211" s="484">
        <v>0</v>
      </c>
      <c r="D211" s="492">
        <v>0</v>
      </c>
      <c r="E211" s="484">
        <v>0</v>
      </c>
      <c r="F211" s="492">
        <v>0</v>
      </c>
      <c r="G211" s="484">
        <v>0</v>
      </c>
      <c r="H211" s="492">
        <v>0</v>
      </c>
      <c r="I211" s="484">
        <v>0</v>
      </c>
      <c r="J211" s="492">
        <v>0</v>
      </c>
      <c r="K211" s="484">
        <v>0</v>
      </c>
      <c r="L211" s="492">
        <v>0</v>
      </c>
      <c r="M211" s="484">
        <v>0</v>
      </c>
      <c r="N211" s="511">
        <v>0</v>
      </c>
      <c r="O211" s="496">
        <v>0</v>
      </c>
    </row>
    <row r="212" spans="1:15" ht="12.95" hidden="1" customHeight="1" outlineLevel="2" x14ac:dyDescent="0.15">
      <c r="A212" s="481" t="s">
        <v>284</v>
      </c>
      <c r="B212" s="492">
        <v>0</v>
      </c>
      <c r="C212" s="484">
        <v>0</v>
      </c>
      <c r="D212" s="492">
        <v>0</v>
      </c>
      <c r="E212" s="484">
        <v>0</v>
      </c>
      <c r="F212" s="492">
        <v>0</v>
      </c>
      <c r="G212" s="484">
        <v>0</v>
      </c>
      <c r="H212" s="492">
        <v>0</v>
      </c>
      <c r="I212" s="484">
        <v>0</v>
      </c>
      <c r="J212" s="492">
        <v>0</v>
      </c>
      <c r="K212" s="484">
        <v>0</v>
      </c>
      <c r="L212" s="492">
        <v>0</v>
      </c>
      <c r="M212" s="484">
        <v>0</v>
      </c>
      <c r="N212" s="511">
        <v>0</v>
      </c>
      <c r="O212" s="496">
        <v>0</v>
      </c>
    </row>
    <row r="213" spans="1:15" ht="12.95" customHeight="1" outlineLevel="1" collapsed="1" x14ac:dyDescent="0.15">
      <c r="A213" s="482" t="s">
        <v>285</v>
      </c>
      <c r="B213" s="493">
        <v>0</v>
      </c>
      <c r="C213" s="485">
        <v>0</v>
      </c>
      <c r="D213" s="493">
        <v>1</v>
      </c>
      <c r="E213" s="485">
        <v>0</v>
      </c>
      <c r="F213" s="493">
        <v>0</v>
      </c>
      <c r="G213" s="485">
        <v>0</v>
      </c>
      <c r="H213" s="493">
        <v>1</v>
      </c>
      <c r="I213" s="485">
        <v>0</v>
      </c>
      <c r="J213" s="493">
        <v>0</v>
      </c>
      <c r="K213" s="485">
        <v>0</v>
      </c>
      <c r="L213" s="493">
        <v>0</v>
      </c>
      <c r="M213" s="485">
        <v>0</v>
      </c>
      <c r="N213" s="512">
        <v>2</v>
      </c>
      <c r="O213" s="489">
        <v>0</v>
      </c>
    </row>
    <row r="214" spans="1:15" ht="12.95" hidden="1" customHeight="1" outlineLevel="2" x14ac:dyDescent="0.15">
      <c r="A214" s="481" t="s">
        <v>286</v>
      </c>
      <c r="B214" s="492">
        <v>0</v>
      </c>
      <c r="C214" s="484">
        <v>0</v>
      </c>
      <c r="D214" s="492">
        <v>0</v>
      </c>
      <c r="E214" s="484">
        <v>0</v>
      </c>
      <c r="F214" s="492">
        <v>2</v>
      </c>
      <c r="G214" s="484">
        <v>0</v>
      </c>
      <c r="H214" s="492">
        <v>2</v>
      </c>
      <c r="I214" s="484">
        <v>0</v>
      </c>
      <c r="J214" s="492">
        <v>2</v>
      </c>
      <c r="K214" s="484">
        <v>0</v>
      </c>
      <c r="L214" s="492">
        <v>6</v>
      </c>
      <c r="M214" s="484">
        <v>0</v>
      </c>
      <c r="N214" s="511">
        <v>12</v>
      </c>
      <c r="O214" s="496">
        <v>0</v>
      </c>
    </row>
    <row r="215" spans="1:15" ht="12.95" customHeight="1" outlineLevel="1" collapsed="1" x14ac:dyDescent="0.15">
      <c r="A215" s="482" t="s">
        <v>287</v>
      </c>
      <c r="B215" s="493">
        <v>0</v>
      </c>
      <c r="C215" s="485">
        <v>0</v>
      </c>
      <c r="D215" s="493">
        <v>0</v>
      </c>
      <c r="E215" s="485">
        <v>0</v>
      </c>
      <c r="F215" s="493">
        <v>2</v>
      </c>
      <c r="G215" s="485">
        <v>0</v>
      </c>
      <c r="H215" s="493">
        <v>2</v>
      </c>
      <c r="I215" s="485">
        <v>0</v>
      </c>
      <c r="J215" s="493">
        <v>2</v>
      </c>
      <c r="K215" s="485">
        <v>0</v>
      </c>
      <c r="L215" s="493">
        <v>6</v>
      </c>
      <c r="M215" s="485">
        <v>0</v>
      </c>
      <c r="N215" s="512">
        <v>12</v>
      </c>
      <c r="O215" s="489">
        <v>0</v>
      </c>
    </row>
    <row r="216" spans="1:15" ht="12.95" hidden="1" customHeight="1" outlineLevel="2" x14ac:dyDescent="0.15">
      <c r="A216" s="481" t="s">
        <v>288</v>
      </c>
      <c r="B216" s="492">
        <v>0</v>
      </c>
      <c r="C216" s="484">
        <v>0</v>
      </c>
      <c r="D216" s="492">
        <v>0</v>
      </c>
      <c r="E216" s="484">
        <v>0</v>
      </c>
      <c r="F216" s="492">
        <v>0</v>
      </c>
      <c r="G216" s="484">
        <v>0</v>
      </c>
      <c r="H216" s="492">
        <v>0</v>
      </c>
      <c r="I216" s="484">
        <v>0</v>
      </c>
      <c r="J216" s="492">
        <v>0</v>
      </c>
      <c r="K216" s="484">
        <v>0</v>
      </c>
      <c r="L216" s="492">
        <v>0</v>
      </c>
      <c r="M216" s="484">
        <v>0</v>
      </c>
      <c r="N216" s="511">
        <v>0</v>
      </c>
      <c r="O216" s="496">
        <v>0</v>
      </c>
    </row>
    <row r="217" spans="1:15" ht="12.95" hidden="1" customHeight="1" outlineLevel="2" x14ac:dyDescent="0.15">
      <c r="A217" s="481" t="s">
        <v>289</v>
      </c>
      <c r="B217" s="492">
        <v>0</v>
      </c>
      <c r="C217" s="484">
        <v>0</v>
      </c>
      <c r="D217" s="492">
        <v>0</v>
      </c>
      <c r="E217" s="484">
        <v>0</v>
      </c>
      <c r="F217" s="492">
        <v>0</v>
      </c>
      <c r="G217" s="484">
        <v>0</v>
      </c>
      <c r="H217" s="492">
        <v>0</v>
      </c>
      <c r="I217" s="484">
        <v>0</v>
      </c>
      <c r="J217" s="492">
        <v>0</v>
      </c>
      <c r="K217" s="484">
        <v>0</v>
      </c>
      <c r="L217" s="492">
        <v>0</v>
      </c>
      <c r="M217" s="484">
        <v>0</v>
      </c>
      <c r="N217" s="511">
        <v>0</v>
      </c>
      <c r="O217" s="496">
        <v>0</v>
      </c>
    </row>
    <row r="218" spans="1:15" ht="12.95" customHeight="1" outlineLevel="1" collapsed="1" x14ac:dyDescent="0.15">
      <c r="A218" s="482" t="s">
        <v>290</v>
      </c>
      <c r="B218" s="493">
        <v>0</v>
      </c>
      <c r="C218" s="485">
        <v>0</v>
      </c>
      <c r="D218" s="493">
        <v>0</v>
      </c>
      <c r="E218" s="485">
        <v>0</v>
      </c>
      <c r="F218" s="493">
        <v>0</v>
      </c>
      <c r="G218" s="485">
        <v>0</v>
      </c>
      <c r="H218" s="493">
        <v>0</v>
      </c>
      <c r="I218" s="485">
        <v>0</v>
      </c>
      <c r="J218" s="493">
        <v>0</v>
      </c>
      <c r="K218" s="485">
        <v>0</v>
      </c>
      <c r="L218" s="493">
        <v>0</v>
      </c>
      <c r="M218" s="485">
        <v>0</v>
      </c>
      <c r="N218" s="512">
        <v>0</v>
      </c>
      <c r="O218" s="489">
        <v>0</v>
      </c>
    </row>
    <row r="219" spans="1:15" ht="12.95" customHeight="1" x14ac:dyDescent="0.15">
      <c r="A219" s="483" t="s">
        <v>291</v>
      </c>
      <c r="B219" s="494">
        <v>0</v>
      </c>
      <c r="C219" s="486">
        <v>0</v>
      </c>
      <c r="D219" s="494">
        <v>1</v>
      </c>
      <c r="E219" s="486">
        <v>0</v>
      </c>
      <c r="F219" s="494">
        <v>2</v>
      </c>
      <c r="G219" s="486">
        <v>0</v>
      </c>
      <c r="H219" s="494">
        <v>3</v>
      </c>
      <c r="I219" s="486">
        <v>0</v>
      </c>
      <c r="J219" s="494">
        <v>2</v>
      </c>
      <c r="K219" s="486">
        <v>0</v>
      </c>
      <c r="L219" s="494">
        <v>6</v>
      </c>
      <c r="M219" s="486">
        <v>0</v>
      </c>
      <c r="N219" s="513">
        <v>14</v>
      </c>
      <c r="O219" s="490">
        <v>0</v>
      </c>
    </row>
    <row r="220" spans="1:15" ht="12.95" hidden="1" customHeight="1" outlineLevel="2" x14ac:dyDescent="0.15">
      <c r="A220" s="481" t="s">
        <v>292</v>
      </c>
      <c r="B220" s="492">
        <v>0</v>
      </c>
      <c r="C220" s="484">
        <v>0</v>
      </c>
      <c r="D220" s="492">
        <v>0</v>
      </c>
      <c r="E220" s="484">
        <v>0</v>
      </c>
      <c r="F220" s="492">
        <v>1</v>
      </c>
      <c r="G220" s="484">
        <v>0</v>
      </c>
      <c r="H220" s="492">
        <v>0</v>
      </c>
      <c r="I220" s="484">
        <v>0</v>
      </c>
      <c r="J220" s="492">
        <v>0</v>
      </c>
      <c r="K220" s="484">
        <v>0</v>
      </c>
      <c r="L220" s="492">
        <v>1</v>
      </c>
      <c r="M220" s="484">
        <v>0</v>
      </c>
      <c r="N220" s="511">
        <v>2</v>
      </c>
      <c r="O220" s="496">
        <v>0</v>
      </c>
    </row>
    <row r="221" spans="1:15" ht="12.95" customHeight="1" outlineLevel="1" collapsed="1" x14ac:dyDescent="0.15">
      <c r="A221" s="482" t="s">
        <v>293</v>
      </c>
      <c r="B221" s="493">
        <v>0</v>
      </c>
      <c r="C221" s="485">
        <v>0</v>
      </c>
      <c r="D221" s="493">
        <v>0</v>
      </c>
      <c r="E221" s="485">
        <v>0</v>
      </c>
      <c r="F221" s="493">
        <v>1</v>
      </c>
      <c r="G221" s="485">
        <v>0</v>
      </c>
      <c r="H221" s="493">
        <v>0</v>
      </c>
      <c r="I221" s="485">
        <v>0</v>
      </c>
      <c r="J221" s="493">
        <v>0</v>
      </c>
      <c r="K221" s="485">
        <v>0</v>
      </c>
      <c r="L221" s="493">
        <v>1</v>
      </c>
      <c r="M221" s="485">
        <v>0</v>
      </c>
      <c r="N221" s="512">
        <v>2</v>
      </c>
      <c r="O221" s="489">
        <v>0</v>
      </c>
    </row>
    <row r="222" spans="1:15" ht="12.95" hidden="1" customHeight="1" outlineLevel="2" x14ac:dyDescent="0.15">
      <c r="A222" s="481" t="s">
        <v>294</v>
      </c>
      <c r="B222" s="492">
        <v>0</v>
      </c>
      <c r="C222" s="484">
        <v>0</v>
      </c>
      <c r="D222" s="492">
        <v>0</v>
      </c>
      <c r="E222" s="484">
        <v>0</v>
      </c>
      <c r="F222" s="492">
        <v>1</v>
      </c>
      <c r="G222" s="484">
        <v>0</v>
      </c>
      <c r="H222" s="492">
        <v>1</v>
      </c>
      <c r="I222" s="484">
        <v>0</v>
      </c>
      <c r="J222" s="492">
        <v>1</v>
      </c>
      <c r="K222" s="484">
        <v>0</v>
      </c>
      <c r="L222" s="492">
        <v>0</v>
      </c>
      <c r="M222" s="484">
        <v>0</v>
      </c>
      <c r="N222" s="511">
        <v>3</v>
      </c>
      <c r="O222" s="496">
        <v>0</v>
      </c>
    </row>
    <row r="223" spans="1:15" ht="12.95" hidden="1" customHeight="1" outlineLevel="2" x14ac:dyDescent="0.15">
      <c r="A223" s="481" t="s">
        <v>295</v>
      </c>
      <c r="B223" s="492">
        <v>0</v>
      </c>
      <c r="C223" s="484">
        <v>0</v>
      </c>
      <c r="D223" s="492">
        <v>0</v>
      </c>
      <c r="E223" s="484">
        <v>0</v>
      </c>
      <c r="F223" s="492">
        <v>0</v>
      </c>
      <c r="G223" s="484">
        <v>0</v>
      </c>
      <c r="H223" s="492">
        <v>0</v>
      </c>
      <c r="I223" s="484">
        <v>0</v>
      </c>
      <c r="J223" s="492">
        <v>0</v>
      </c>
      <c r="K223" s="484">
        <v>0</v>
      </c>
      <c r="L223" s="492">
        <v>0</v>
      </c>
      <c r="M223" s="484">
        <v>0</v>
      </c>
      <c r="N223" s="511">
        <v>0</v>
      </c>
      <c r="O223" s="496">
        <v>0</v>
      </c>
    </row>
    <row r="224" spans="1:15" ht="12.95" customHeight="1" outlineLevel="1" collapsed="1" x14ac:dyDescent="0.15">
      <c r="A224" s="482" t="s">
        <v>296</v>
      </c>
      <c r="B224" s="493">
        <v>0</v>
      </c>
      <c r="C224" s="485">
        <v>0</v>
      </c>
      <c r="D224" s="493">
        <v>0</v>
      </c>
      <c r="E224" s="485">
        <v>0</v>
      </c>
      <c r="F224" s="493">
        <v>1</v>
      </c>
      <c r="G224" s="485">
        <v>0</v>
      </c>
      <c r="H224" s="493">
        <v>1</v>
      </c>
      <c r="I224" s="485">
        <v>0</v>
      </c>
      <c r="J224" s="493">
        <v>1</v>
      </c>
      <c r="K224" s="485">
        <v>0</v>
      </c>
      <c r="L224" s="493">
        <v>0</v>
      </c>
      <c r="M224" s="485">
        <v>0</v>
      </c>
      <c r="N224" s="512">
        <v>3</v>
      </c>
      <c r="O224" s="489">
        <v>0</v>
      </c>
    </row>
    <row r="225" spans="1:15" ht="12.95" hidden="1" customHeight="1" outlineLevel="2" x14ac:dyDescent="0.15">
      <c r="A225" s="481" t="s">
        <v>297</v>
      </c>
      <c r="B225" s="492">
        <v>0</v>
      </c>
      <c r="C225" s="484">
        <v>0</v>
      </c>
      <c r="D225" s="492">
        <v>0</v>
      </c>
      <c r="E225" s="484">
        <v>0</v>
      </c>
      <c r="F225" s="492">
        <v>0</v>
      </c>
      <c r="G225" s="484">
        <v>0</v>
      </c>
      <c r="H225" s="492">
        <v>0</v>
      </c>
      <c r="I225" s="484">
        <v>0</v>
      </c>
      <c r="J225" s="492">
        <v>0</v>
      </c>
      <c r="K225" s="484">
        <v>0</v>
      </c>
      <c r="L225" s="492">
        <v>0</v>
      </c>
      <c r="M225" s="484">
        <v>0</v>
      </c>
      <c r="N225" s="511">
        <v>0</v>
      </c>
      <c r="O225" s="496">
        <v>0</v>
      </c>
    </row>
    <row r="226" spans="1:15" ht="12.95" hidden="1" customHeight="1" outlineLevel="2" x14ac:dyDescent="0.15">
      <c r="A226" s="481" t="s">
        <v>298</v>
      </c>
      <c r="B226" s="492">
        <v>0</v>
      </c>
      <c r="C226" s="484">
        <v>0</v>
      </c>
      <c r="D226" s="492">
        <v>0</v>
      </c>
      <c r="E226" s="484">
        <v>0</v>
      </c>
      <c r="F226" s="492">
        <v>0</v>
      </c>
      <c r="G226" s="484">
        <v>0</v>
      </c>
      <c r="H226" s="492">
        <v>0</v>
      </c>
      <c r="I226" s="484">
        <v>0</v>
      </c>
      <c r="J226" s="492">
        <v>0</v>
      </c>
      <c r="K226" s="484">
        <v>0</v>
      </c>
      <c r="L226" s="492">
        <v>0</v>
      </c>
      <c r="M226" s="484">
        <v>0</v>
      </c>
      <c r="N226" s="511">
        <v>0</v>
      </c>
      <c r="O226" s="496">
        <v>0</v>
      </c>
    </row>
    <row r="227" spans="1:15" ht="12.95" hidden="1" customHeight="1" outlineLevel="2" x14ac:dyDescent="0.15">
      <c r="A227" s="481" t="s">
        <v>299</v>
      </c>
      <c r="B227" s="492">
        <v>0</v>
      </c>
      <c r="C227" s="484">
        <v>0</v>
      </c>
      <c r="D227" s="492">
        <v>0</v>
      </c>
      <c r="E227" s="484">
        <v>0</v>
      </c>
      <c r="F227" s="492">
        <v>0</v>
      </c>
      <c r="G227" s="484">
        <v>0</v>
      </c>
      <c r="H227" s="492">
        <v>0</v>
      </c>
      <c r="I227" s="484">
        <v>0</v>
      </c>
      <c r="J227" s="492">
        <v>0</v>
      </c>
      <c r="K227" s="484">
        <v>0</v>
      </c>
      <c r="L227" s="492">
        <v>0</v>
      </c>
      <c r="M227" s="484">
        <v>0</v>
      </c>
      <c r="N227" s="511">
        <v>0</v>
      </c>
      <c r="O227" s="496">
        <v>0</v>
      </c>
    </row>
    <row r="228" spans="1:15" ht="12.95" customHeight="1" outlineLevel="1" collapsed="1" x14ac:dyDescent="0.15">
      <c r="A228" s="482" t="s">
        <v>300</v>
      </c>
      <c r="B228" s="493">
        <v>0</v>
      </c>
      <c r="C228" s="485">
        <v>0</v>
      </c>
      <c r="D228" s="493">
        <v>0</v>
      </c>
      <c r="E228" s="485">
        <v>0</v>
      </c>
      <c r="F228" s="493">
        <v>0</v>
      </c>
      <c r="G228" s="485">
        <v>0</v>
      </c>
      <c r="H228" s="493">
        <v>0</v>
      </c>
      <c r="I228" s="485">
        <v>0</v>
      </c>
      <c r="J228" s="493">
        <v>0</v>
      </c>
      <c r="K228" s="485">
        <v>0</v>
      </c>
      <c r="L228" s="493">
        <v>0</v>
      </c>
      <c r="M228" s="485">
        <v>0</v>
      </c>
      <c r="N228" s="512">
        <v>0</v>
      </c>
      <c r="O228" s="489">
        <v>0</v>
      </c>
    </row>
    <row r="229" spans="1:15" ht="12.95" customHeight="1" x14ac:dyDescent="0.15">
      <c r="A229" s="483" t="s">
        <v>301</v>
      </c>
      <c r="B229" s="494">
        <v>0</v>
      </c>
      <c r="C229" s="486">
        <v>0</v>
      </c>
      <c r="D229" s="494">
        <v>0</v>
      </c>
      <c r="E229" s="486">
        <v>0</v>
      </c>
      <c r="F229" s="494">
        <v>2</v>
      </c>
      <c r="G229" s="486">
        <v>0</v>
      </c>
      <c r="H229" s="494">
        <v>1</v>
      </c>
      <c r="I229" s="486">
        <v>0</v>
      </c>
      <c r="J229" s="494">
        <v>1</v>
      </c>
      <c r="K229" s="486">
        <v>0</v>
      </c>
      <c r="L229" s="494">
        <v>1</v>
      </c>
      <c r="M229" s="486">
        <v>0</v>
      </c>
      <c r="N229" s="513">
        <v>5</v>
      </c>
      <c r="O229" s="490">
        <v>0</v>
      </c>
    </row>
    <row r="230" spans="1:15" ht="12.95" hidden="1" customHeight="1" outlineLevel="2" x14ac:dyDescent="0.15">
      <c r="A230" s="481" t="s">
        <v>302</v>
      </c>
      <c r="B230" s="492">
        <v>0</v>
      </c>
      <c r="C230" s="484">
        <v>0</v>
      </c>
      <c r="D230" s="492">
        <v>0</v>
      </c>
      <c r="E230" s="484">
        <v>0</v>
      </c>
      <c r="F230" s="492">
        <v>0</v>
      </c>
      <c r="G230" s="484">
        <v>0</v>
      </c>
      <c r="H230" s="492">
        <v>1</v>
      </c>
      <c r="I230" s="484">
        <v>0</v>
      </c>
      <c r="J230" s="492">
        <v>0</v>
      </c>
      <c r="K230" s="484">
        <v>0</v>
      </c>
      <c r="L230" s="492">
        <v>0</v>
      </c>
      <c r="M230" s="484">
        <v>0</v>
      </c>
      <c r="N230" s="511">
        <v>1</v>
      </c>
      <c r="O230" s="496">
        <v>0</v>
      </c>
    </row>
    <row r="231" spans="1:15" ht="12.95" hidden="1" customHeight="1" outlineLevel="2" x14ac:dyDescent="0.15">
      <c r="A231" s="481" t="s">
        <v>303</v>
      </c>
      <c r="B231" s="492">
        <v>0</v>
      </c>
      <c r="C231" s="484">
        <v>0</v>
      </c>
      <c r="D231" s="492">
        <v>0</v>
      </c>
      <c r="E231" s="484">
        <v>0</v>
      </c>
      <c r="F231" s="492">
        <v>0</v>
      </c>
      <c r="G231" s="484">
        <v>0</v>
      </c>
      <c r="H231" s="492">
        <v>0</v>
      </c>
      <c r="I231" s="484">
        <v>0</v>
      </c>
      <c r="J231" s="492">
        <v>0</v>
      </c>
      <c r="K231" s="484">
        <v>0</v>
      </c>
      <c r="L231" s="492">
        <v>0</v>
      </c>
      <c r="M231" s="484">
        <v>0</v>
      </c>
      <c r="N231" s="511">
        <v>0</v>
      </c>
      <c r="O231" s="496">
        <v>0</v>
      </c>
    </row>
    <row r="232" spans="1:15" ht="12.95" hidden="1" customHeight="1" outlineLevel="2" x14ac:dyDescent="0.15">
      <c r="A232" s="481" t="s">
        <v>304</v>
      </c>
      <c r="B232" s="492">
        <v>0</v>
      </c>
      <c r="C232" s="484">
        <v>0</v>
      </c>
      <c r="D232" s="492">
        <v>0</v>
      </c>
      <c r="E232" s="484">
        <v>0</v>
      </c>
      <c r="F232" s="492">
        <v>0</v>
      </c>
      <c r="G232" s="484">
        <v>0</v>
      </c>
      <c r="H232" s="492">
        <v>0</v>
      </c>
      <c r="I232" s="484">
        <v>0</v>
      </c>
      <c r="J232" s="492">
        <v>0</v>
      </c>
      <c r="K232" s="484">
        <v>0</v>
      </c>
      <c r="L232" s="492">
        <v>0</v>
      </c>
      <c r="M232" s="484">
        <v>0</v>
      </c>
      <c r="N232" s="511">
        <v>0</v>
      </c>
      <c r="O232" s="496">
        <v>0</v>
      </c>
    </row>
    <row r="233" spans="1:15" ht="12.95" hidden="1" customHeight="1" outlineLevel="2" x14ac:dyDescent="0.15">
      <c r="A233" s="481" t="s">
        <v>305</v>
      </c>
      <c r="B233" s="492">
        <v>0</v>
      </c>
      <c r="C233" s="484">
        <v>0</v>
      </c>
      <c r="D233" s="492">
        <v>0</v>
      </c>
      <c r="E233" s="484">
        <v>0</v>
      </c>
      <c r="F233" s="492">
        <v>0</v>
      </c>
      <c r="G233" s="484">
        <v>0</v>
      </c>
      <c r="H233" s="492">
        <v>0</v>
      </c>
      <c r="I233" s="484">
        <v>0</v>
      </c>
      <c r="J233" s="492">
        <v>0</v>
      </c>
      <c r="K233" s="484">
        <v>0</v>
      </c>
      <c r="L233" s="492">
        <v>0</v>
      </c>
      <c r="M233" s="484">
        <v>0</v>
      </c>
      <c r="N233" s="511">
        <v>0</v>
      </c>
      <c r="O233" s="496">
        <v>0</v>
      </c>
    </row>
    <row r="234" spans="1:15" ht="12.95" hidden="1" customHeight="1" outlineLevel="2" x14ac:dyDescent="0.15">
      <c r="A234" s="481" t="s">
        <v>306</v>
      </c>
      <c r="B234" s="492">
        <v>0</v>
      </c>
      <c r="C234" s="484">
        <v>0</v>
      </c>
      <c r="D234" s="492">
        <v>0</v>
      </c>
      <c r="E234" s="484">
        <v>0</v>
      </c>
      <c r="F234" s="492">
        <v>0</v>
      </c>
      <c r="G234" s="484">
        <v>0</v>
      </c>
      <c r="H234" s="492">
        <v>0</v>
      </c>
      <c r="I234" s="484">
        <v>0</v>
      </c>
      <c r="J234" s="492">
        <v>0</v>
      </c>
      <c r="K234" s="484">
        <v>0</v>
      </c>
      <c r="L234" s="492">
        <v>0</v>
      </c>
      <c r="M234" s="484">
        <v>0</v>
      </c>
      <c r="N234" s="511">
        <v>0</v>
      </c>
      <c r="O234" s="496">
        <v>0</v>
      </c>
    </row>
    <row r="235" spans="1:15" ht="12.95" hidden="1" customHeight="1" outlineLevel="2" x14ac:dyDescent="0.15">
      <c r="A235" s="481" t="s">
        <v>307</v>
      </c>
      <c r="B235" s="492">
        <v>0</v>
      </c>
      <c r="C235" s="484">
        <v>0</v>
      </c>
      <c r="D235" s="492">
        <v>0</v>
      </c>
      <c r="E235" s="484">
        <v>0</v>
      </c>
      <c r="F235" s="492">
        <v>0</v>
      </c>
      <c r="G235" s="484">
        <v>0</v>
      </c>
      <c r="H235" s="492">
        <v>0</v>
      </c>
      <c r="I235" s="484">
        <v>0</v>
      </c>
      <c r="J235" s="492">
        <v>2</v>
      </c>
      <c r="K235" s="484">
        <v>0</v>
      </c>
      <c r="L235" s="492">
        <v>1</v>
      </c>
      <c r="M235" s="484">
        <v>0</v>
      </c>
      <c r="N235" s="511">
        <v>3</v>
      </c>
      <c r="O235" s="496">
        <v>0</v>
      </c>
    </row>
    <row r="236" spans="1:15" ht="12.95" customHeight="1" outlineLevel="1" collapsed="1" x14ac:dyDescent="0.15">
      <c r="A236" s="482" t="s">
        <v>308</v>
      </c>
      <c r="B236" s="493">
        <v>0</v>
      </c>
      <c r="C236" s="485">
        <v>0</v>
      </c>
      <c r="D236" s="493">
        <v>0</v>
      </c>
      <c r="E236" s="485">
        <v>0</v>
      </c>
      <c r="F236" s="493">
        <v>0</v>
      </c>
      <c r="G236" s="485">
        <v>0</v>
      </c>
      <c r="H236" s="493">
        <v>1</v>
      </c>
      <c r="I236" s="485">
        <v>0</v>
      </c>
      <c r="J236" s="493">
        <v>2</v>
      </c>
      <c r="K236" s="485">
        <v>0</v>
      </c>
      <c r="L236" s="493">
        <v>1</v>
      </c>
      <c r="M236" s="485">
        <v>0</v>
      </c>
      <c r="N236" s="512">
        <v>4</v>
      </c>
      <c r="O236" s="489">
        <v>0</v>
      </c>
    </row>
    <row r="237" spans="1:15" ht="12.95" customHeight="1" x14ac:dyDescent="0.15">
      <c r="A237" s="483" t="s">
        <v>309</v>
      </c>
      <c r="B237" s="494">
        <v>0</v>
      </c>
      <c r="C237" s="486">
        <v>0</v>
      </c>
      <c r="D237" s="494">
        <v>0</v>
      </c>
      <c r="E237" s="486">
        <v>0</v>
      </c>
      <c r="F237" s="494">
        <v>0</v>
      </c>
      <c r="G237" s="486">
        <v>0</v>
      </c>
      <c r="H237" s="494">
        <v>1</v>
      </c>
      <c r="I237" s="486">
        <v>0</v>
      </c>
      <c r="J237" s="494">
        <v>2</v>
      </c>
      <c r="K237" s="486">
        <v>0</v>
      </c>
      <c r="L237" s="494">
        <v>1</v>
      </c>
      <c r="M237" s="486">
        <v>0</v>
      </c>
      <c r="N237" s="513">
        <v>4</v>
      </c>
      <c r="O237" s="490">
        <v>0</v>
      </c>
    </row>
    <row r="238" spans="1:15" ht="12.95" hidden="1" customHeight="1" outlineLevel="2" x14ac:dyDescent="0.15">
      <c r="A238" s="481" t="s">
        <v>310</v>
      </c>
      <c r="B238" s="492">
        <v>0</v>
      </c>
      <c r="C238" s="484">
        <v>0</v>
      </c>
      <c r="D238" s="492">
        <v>0</v>
      </c>
      <c r="E238" s="484">
        <v>0</v>
      </c>
      <c r="F238" s="492">
        <v>0</v>
      </c>
      <c r="G238" s="484">
        <v>0</v>
      </c>
      <c r="H238" s="492">
        <v>0</v>
      </c>
      <c r="I238" s="484">
        <v>0</v>
      </c>
      <c r="J238" s="492">
        <v>0</v>
      </c>
      <c r="K238" s="484">
        <v>0</v>
      </c>
      <c r="L238" s="492">
        <v>0</v>
      </c>
      <c r="M238" s="484">
        <v>0</v>
      </c>
      <c r="N238" s="511">
        <v>0</v>
      </c>
      <c r="O238" s="496">
        <v>0</v>
      </c>
    </row>
    <row r="239" spans="1:15" ht="12.95" customHeight="1" outlineLevel="1" collapsed="1" x14ac:dyDescent="0.15">
      <c r="A239" s="482" t="s">
        <v>311</v>
      </c>
      <c r="B239" s="493">
        <v>0</v>
      </c>
      <c r="C239" s="485">
        <v>0</v>
      </c>
      <c r="D239" s="493">
        <v>0</v>
      </c>
      <c r="E239" s="485">
        <v>0</v>
      </c>
      <c r="F239" s="493">
        <v>0</v>
      </c>
      <c r="G239" s="485">
        <v>0</v>
      </c>
      <c r="H239" s="493">
        <v>0</v>
      </c>
      <c r="I239" s="485">
        <v>0</v>
      </c>
      <c r="J239" s="493">
        <v>0</v>
      </c>
      <c r="K239" s="485">
        <v>0</v>
      </c>
      <c r="L239" s="493">
        <v>0</v>
      </c>
      <c r="M239" s="485">
        <v>0</v>
      </c>
      <c r="N239" s="512">
        <v>0</v>
      </c>
      <c r="O239" s="489">
        <v>0</v>
      </c>
    </row>
    <row r="240" spans="1:15" ht="12.95" customHeight="1" x14ac:dyDescent="0.15">
      <c r="A240" s="483" t="s">
        <v>312</v>
      </c>
      <c r="B240" s="494">
        <v>0</v>
      </c>
      <c r="C240" s="486">
        <v>0</v>
      </c>
      <c r="D240" s="494">
        <v>0</v>
      </c>
      <c r="E240" s="486">
        <v>0</v>
      </c>
      <c r="F240" s="494">
        <v>0</v>
      </c>
      <c r="G240" s="486">
        <v>0</v>
      </c>
      <c r="H240" s="494">
        <v>0</v>
      </c>
      <c r="I240" s="486">
        <v>0</v>
      </c>
      <c r="J240" s="494">
        <v>0</v>
      </c>
      <c r="K240" s="486">
        <v>0</v>
      </c>
      <c r="L240" s="494">
        <v>0</v>
      </c>
      <c r="M240" s="486">
        <v>0</v>
      </c>
      <c r="N240" s="513">
        <v>0</v>
      </c>
      <c r="O240" s="490">
        <v>0</v>
      </c>
    </row>
    <row r="241" spans="1:15" ht="12.95" hidden="1" customHeight="1" outlineLevel="2" x14ac:dyDescent="0.15">
      <c r="A241" s="481" t="s">
        <v>313</v>
      </c>
      <c r="B241" s="492">
        <v>0</v>
      </c>
      <c r="C241" s="484">
        <v>0</v>
      </c>
      <c r="D241" s="492">
        <v>1</v>
      </c>
      <c r="E241" s="484">
        <v>0</v>
      </c>
      <c r="F241" s="492">
        <v>0</v>
      </c>
      <c r="G241" s="484">
        <v>0</v>
      </c>
      <c r="H241" s="492">
        <v>0</v>
      </c>
      <c r="I241" s="484">
        <v>0</v>
      </c>
      <c r="J241" s="492">
        <v>0</v>
      </c>
      <c r="K241" s="484">
        <v>0</v>
      </c>
      <c r="L241" s="492">
        <v>0</v>
      </c>
      <c r="M241" s="484">
        <v>0</v>
      </c>
      <c r="N241" s="511">
        <v>1</v>
      </c>
      <c r="O241" s="496">
        <v>0</v>
      </c>
    </row>
    <row r="242" spans="1:15" ht="12.95" customHeight="1" outlineLevel="1" collapsed="1" x14ac:dyDescent="0.15">
      <c r="A242" s="482" t="s">
        <v>314</v>
      </c>
      <c r="B242" s="493">
        <v>0</v>
      </c>
      <c r="C242" s="485">
        <v>0</v>
      </c>
      <c r="D242" s="493">
        <v>1</v>
      </c>
      <c r="E242" s="485">
        <v>0</v>
      </c>
      <c r="F242" s="493">
        <v>0</v>
      </c>
      <c r="G242" s="485">
        <v>0</v>
      </c>
      <c r="H242" s="493">
        <v>0</v>
      </c>
      <c r="I242" s="485">
        <v>0</v>
      </c>
      <c r="J242" s="493">
        <v>0</v>
      </c>
      <c r="K242" s="485">
        <v>0</v>
      </c>
      <c r="L242" s="493">
        <v>0</v>
      </c>
      <c r="M242" s="485">
        <v>0</v>
      </c>
      <c r="N242" s="512">
        <v>1</v>
      </c>
      <c r="O242" s="489">
        <v>0</v>
      </c>
    </row>
    <row r="243" spans="1:15" ht="12.95" hidden="1" customHeight="1" outlineLevel="2" x14ac:dyDescent="0.15">
      <c r="A243" s="481" t="s">
        <v>315</v>
      </c>
      <c r="B243" s="492">
        <v>0</v>
      </c>
      <c r="C243" s="484">
        <v>0</v>
      </c>
      <c r="D243" s="492">
        <v>0</v>
      </c>
      <c r="E243" s="484">
        <v>0</v>
      </c>
      <c r="F243" s="492">
        <v>0</v>
      </c>
      <c r="G243" s="484">
        <v>0</v>
      </c>
      <c r="H243" s="492">
        <v>0</v>
      </c>
      <c r="I243" s="484">
        <v>0</v>
      </c>
      <c r="J243" s="492">
        <v>0</v>
      </c>
      <c r="K243" s="484">
        <v>0</v>
      </c>
      <c r="L243" s="492">
        <v>0</v>
      </c>
      <c r="M243" s="484">
        <v>0</v>
      </c>
      <c r="N243" s="511">
        <v>0</v>
      </c>
      <c r="O243" s="496">
        <v>0</v>
      </c>
    </row>
    <row r="244" spans="1:15" s="133" customFormat="1" ht="12.95" hidden="1" customHeight="1" outlineLevel="2" x14ac:dyDescent="0.15">
      <c r="A244" s="481" t="s">
        <v>316</v>
      </c>
      <c r="B244" s="492">
        <v>0</v>
      </c>
      <c r="C244" s="484">
        <v>0</v>
      </c>
      <c r="D244" s="492">
        <v>0</v>
      </c>
      <c r="E244" s="484">
        <v>0</v>
      </c>
      <c r="F244" s="492">
        <v>0</v>
      </c>
      <c r="G244" s="484">
        <v>0</v>
      </c>
      <c r="H244" s="492">
        <v>0</v>
      </c>
      <c r="I244" s="484">
        <v>0</v>
      </c>
      <c r="J244" s="492">
        <v>0</v>
      </c>
      <c r="K244" s="484">
        <v>0</v>
      </c>
      <c r="L244" s="492">
        <v>0</v>
      </c>
      <c r="M244" s="484">
        <v>0</v>
      </c>
      <c r="N244" s="511">
        <v>0</v>
      </c>
      <c r="O244" s="496">
        <v>0</v>
      </c>
    </row>
    <row r="245" spans="1:15" s="133" customFormat="1" ht="12.95" hidden="1" customHeight="1" outlineLevel="2" x14ac:dyDescent="0.15">
      <c r="A245" s="481" t="s">
        <v>317</v>
      </c>
      <c r="B245" s="492">
        <v>0</v>
      </c>
      <c r="C245" s="484">
        <v>0</v>
      </c>
      <c r="D245" s="492">
        <v>1</v>
      </c>
      <c r="E245" s="484">
        <v>0</v>
      </c>
      <c r="F245" s="492">
        <v>0</v>
      </c>
      <c r="G245" s="484">
        <v>0</v>
      </c>
      <c r="H245" s="492">
        <v>1</v>
      </c>
      <c r="I245" s="484">
        <v>0</v>
      </c>
      <c r="J245" s="492">
        <v>2</v>
      </c>
      <c r="K245" s="484">
        <v>0</v>
      </c>
      <c r="L245" s="492">
        <v>0</v>
      </c>
      <c r="M245" s="484">
        <v>0</v>
      </c>
      <c r="N245" s="511">
        <v>4</v>
      </c>
      <c r="O245" s="496">
        <v>0</v>
      </c>
    </row>
    <row r="246" spans="1:15" s="133" customFormat="1" ht="12.95" customHeight="1" outlineLevel="1" collapsed="1" x14ac:dyDescent="0.15">
      <c r="A246" s="482" t="s">
        <v>318</v>
      </c>
      <c r="B246" s="493">
        <v>0</v>
      </c>
      <c r="C246" s="485">
        <v>0</v>
      </c>
      <c r="D246" s="493">
        <v>1</v>
      </c>
      <c r="E246" s="485">
        <v>0</v>
      </c>
      <c r="F246" s="493">
        <v>0</v>
      </c>
      <c r="G246" s="485">
        <v>0</v>
      </c>
      <c r="H246" s="493">
        <v>1</v>
      </c>
      <c r="I246" s="485">
        <v>0</v>
      </c>
      <c r="J246" s="493">
        <v>2</v>
      </c>
      <c r="K246" s="485">
        <v>0</v>
      </c>
      <c r="L246" s="493">
        <v>0</v>
      </c>
      <c r="M246" s="485">
        <v>0</v>
      </c>
      <c r="N246" s="512">
        <v>4</v>
      </c>
      <c r="O246" s="489">
        <v>0</v>
      </c>
    </row>
    <row r="247" spans="1:15" s="133" customFormat="1" ht="12.95" customHeight="1" x14ac:dyDescent="0.15">
      <c r="A247" s="483" t="s">
        <v>319</v>
      </c>
      <c r="B247" s="494">
        <v>0</v>
      </c>
      <c r="C247" s="486">
        <v>0</v>
      </c>
      <c r="D247" s="494">
        <v>2</v>
      </c>
      <c r="E247" s="486">
        <v>0</v>
      </c>
      <c r="F247" s="494">
        <v>0</v>
      </c>
      <c r="G247" s="486">
        <v>0</v>
      </c>
      <c r="H247" s="494">
        <v>1</v>
      </c>
      <c r="I247" s="486">
        <v>0</v>
      </c>
      <c r="J247" s="494">
        <v>2</v>
      </c>
      <c r="K247" s="486">
        <v>0</v>
      </c>
      <c r="L247" s="494">
        <v>0</v>
      </c>
      <c r="M247" s="486">
        <v>0</v>
      </c>
      <c r="N247" s="513">
        <v>5</v>
      </c>
      <c r="O247" s="490">
        <v>0</v>
      </c>
    </row>
    <row r="248" spans="1:15" ht="12.95" customHeight="1" x14ac:dyDescent="0.15">
      <c r="A248" s="519" t="s">
        <v>320</v>
      </c>
      <c r="B248" s="495">
        <v>2</v>
      </c>
      <c r="C248" s="487">
        <v>0</v>
      </c>
      <c r="D248" s="495">
        <v>21</v>
      </c>
      <c r="E248" s="487">
        <v>0</v>
      </c>
      <c r="F248" s="495">
        <v>30</v>
      </c>
      <c r="G248" s="487">
        <v>0</v>
      </c>
      <c r="H248" s="495">
        <v>50</v>
      </c>
      <c r="I248" s="487">
        <v>0</v>
      </c>
      <c r="J248" s="495">
        <v>43</v>
      </c>
      <c r="K248" s="487">
        <v>1</v>
      </c>
      <c r="L248" s="495">
        <v>54</v>
      </c>
      <c r="M248" s="487">
        <v>0</v>
      </c>
      <c r="N248" s="514">
        <v>200</v>
      </c>
      <c r="O248" s="491">
        <v>1</v>
      </c>
    </row>
    <row r="249" spans="1:15" ht="12.95" customHeight="1" x14ac:dyDescent="0.15">
      <c r="A249" s="479" t="s">
        <v>321</v>
      </c>
      <c r="B249" s="478"/>
      <c r="C249" s="478"/>
      <c r="D249" s="488"/>
      <c r="E249" s="478"/>
      <c r="F249" s="478"/>
      <c r="G249" s="478"/>
      <c r="H249" s="478"/>
      <c r="I249" s="478"/>
      <c r="J249" s="478"/>
      <c r="K249" s="478"/>
      <c r="L249" s="478"/>
      <c r="M249" s="478"/>
      <c r="N249" s="478"/>
      <c r="O249" s="478"/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Zeros="0" workbookViewId="0">
      <pane xSplit="1" ySplit="10" topLeftCell="H11" activePane="bottomRight" state="frozen"/>
      <selection pane="topRight" activeCell="B1" sqref="B1"/>
      <selection pane="bottomLeft" activeCell="A11" sqref="A11"/>
      <selection pane="bottomRight" sqref="A1:AB247"/>
    </sheetView>
  </sheetViews>
  <sheetFormatPr defaultColWidth="9" defaultRowHeight="11.25" outlineLevelRow="2" x14ac:dyDescent="0.15"/>
  <cols>
    <col min="1" max="1" width="23.125" style="158" customWidth="1"/>
    <col min="2" max="27" width="6.125" style="133" customWidth="1"/>
    <col min="28" max="16384" width="9" style="158"/>
  </cols>
  <sheetData>
    <row r="1" spans="1:28" s="160" customFormat="1" ht="19.5" customHeight="1" x14ac:dyDescent="0.2">
      <c r="A1" s="603">
        <v>44166</v>
      </c>
      <c r="B1" s="600" t="s">
        <v>389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1"/>
    </row>
    <row r="2" spans="1:28" s="159" customFormat="1" ht="15" customHeight="1" x14ac:dyDescent="0.15">
      <c r="A2" s="604" t="s">
        <v>393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7"/>
      <c r="R2" s="597"/>
      <c r="S2" s="597"/>
      <c r="T2" s="597"/>
      <c r="U2" s="597"/>
      <c r="V2" s="597"/>
      <c r="W2" s="597"/>
      <c r="X2" s="598"/>
      <c r="Y2" s="598"/>
      <c r="Z2" s="599"/>
      <c r="AA2" s="598" t="s">
        <v>398</v>
      </c>
      <c r="AB2" s="572"/>
    </row>
    <row r="3" spans="1:28" s="136" customFormat="1" ht="39.950000000000003" customHeight="1" x14ac:dyDescent="0.15">
      <c r="A3" s="595" t="s">
        <v>77</v>
      </c>
      <c r="B3" s="591" t="s">
        <v>390</v>
      </c>
      <c r="C3" s="592"/>
      <c r="D3" s="591" t="s">
        <v>345</v>
      </c>
      <c r="E3" s="592"/>
      <c r="F3" s="591" t="s">
        <v>346</v>
      </c>
      <c r="G3" s="592"/>
      <c r="H3" s="591" t="s">
        <v>347</v>
      </c>
      <c r="I3" s="592"/>
      <c r="J3" s="591" t="s">
        <v>348</v>
      </c>
      <c r="K3" s="592"/>
      <c r="L3" s="591" t="s">
        <v>349</v>
      </c>
      <c r="M3" s="592"/>
      <c r="N3" s="591" t="s">
        <v>350</v>
      </c>
      <c r="O3" s="592"/>
      <c r="P3" s="591" t="s">
        <v>351</v>
      </c>
      <c r="Q3" s="592"/>
      <c r="R3" s="591" t="s">
        <v>352</v>
      </c>
      <c r="S3" s="592"/>
      <c r="T3" s="591" t="s">
        <v>353</v>
      </c>
      <c r="U3" s="592"/>
      <c r="V3" s="591" t="s">
        <v>354</v>
      </c>
      <c r="W3" s="592"/>
      <c r="X3" s="591" t="s">
        <v>355</v>
      </c>
      <c r="Y3" s="592"/>
      <c r="Z3" s="593" t="s">
        <v>11</v>
      </c>
      <c r="AA3" s="594"/>
      <c r="AB3" s="590"/>
    </row>
    <row r="4" spans="1:28" hidden="1" outlineLevel="2" x14ac:dyDescent="0.15">
      <c r="A4" s="569" t="s">
        <v>78</v>
      </c>
      <c r="B4" s="581">
        <v>0</v>
      </c>
      <c r="C4" s="573">
        <v>0</v>
      </c>
      <c r="D4" s="581">
        <v>1</v>
      </c>
      <c r="E4" s="573">
        <v>0</v>
      </c>
      <c r="F4" s="581">
        <v>0</v>
      </c>
      <c r="G4" s="573">
        <v>0</v>
      </c>
      <c r="H4" s="581">
        <v>1</v>
      </c>
      <c r="I4" s="573">
        <v>0</v>
      </c>
      <c r="J4" s="581">
        <v>0</v>
      </c>
      <c r="K4" s="573">
        <v>0</v>
      </c>
      <c r="L4" s="581">
        <v>0</v>
      </c>
      <c r="M4" s="573">
        <v>0</v>
      </c>
      <c r="N4" s="581">
        <v>2</v>
      </c>
      <c r="O4" s="573">
        <v>0</v>
      </c>
      <c r="P4" s="581">
        <v>0</v>
      </c>
      <c r="Q4" s="573">
        <v>0</v>
      </c>
      <c r="R4" s="581">
        <v>0</v>
      </c>
      <c r="S4" s="573">
        <v>0</v>
      </c>
      <c r="T4" s="581">
        <v>1</v>
      </c>
      <c r="U4" s="573">
        <v>0</v>
      </c>
      <c r="V4" s="581">
        <v>2</v>
      </c>
      <c r="W4" s="573">
        <v>0</v>
      </c>
      <c r="X4" s="581">
        <v>0</v>
      </c>
      <c r="Y4" s="573">
        <v>0</v>
      </c>
      <c r="Z4" s="586">
        <v>7</v>
      </c>
      <c r="AA4" s="585">
        <v>0</v>
      </c>
      <c r="AB4" s="567"/>
    </row>
    <row r="5" spans="1:28" hidden="1" outlineLevel="2" x14ac:dyDescent="0.15">
      <c r="A5" s="569" t="s">
        <v>79</v>
      </c>
      <c r="B5" s="581">
        <v>0</v>
      </c>
      <c r="C5" s="573">
        <v>0</v>
      </c>
      <c r="D5" s="581">
        <v>0</v>
      </c>
      <c r="E5" s="573">
        <v>0</v>
      </c>
      <c r="F5" s="581">
        <v>0</v>
      </c>
      <c r="G5" s="573">
        <v>0</v>
      </c>
      <c r="H5" s="581">
        <v>0</v>
      </c>
      <c r="I5" s="573">
        <v>0</v>
      </c>
      <c r="J5" s="581">
        <v>0</v>
      </c>
      <c r="K5" s="573">
        <v>0</v>
      </c>
      <c r="L5" s="581">
        <v>0</v>
      </c>
      <c r="M5" s="573">
        <v>0</v>
      </c>
      <c r="N5" s="581">
        <v>0</v>
      </c>
      <c r="O5" s="573">
        <v>0</v>
      </c>
      <c r="P5" s="581">
        <v>0</v>
      </c>
      <c r="Q5" s="573">
        <v>0</v>
      </c>
      <c r="R5" s="581">
        <v>0</v>
      </c>
      <c r="S5" s="573">
        <v>0</v>
      </c>
      <c r="T5" s="581">
        <v>0</v>
      </c>
      <c r="U5" s="573">
        <v>0</v>
      </c>
      <c r="V5" s="581">
        <v>0</v>
      </c>
      <c r="W5" s="573">
        <v>0</v>
      </c>
      <c r="X5" s="581">
        <v>0</v>
      </c>
      <c r="Y5" s="573">
        <v>0</v>
      </c>
      <c r="Z5" s="586">
        <v>0</v>
      </c>
      <c r="AA5" s="585">
        <v>0</v>
      </c>
      <c r="AB5" s="567"/>
    </row>
    <row r="6" spans="1:28" hidden="1" outlineLevel="2" x14ac:dyDescent="0.15">
      <c r="A6" s="569" t="s">
        <v>80</v>
      </c>
      <c r="B6" s="581">
        <v>0</v>
      </c>
      <c r="C6" s="573">
        <v>0</v>
      </c>
      <c r="D6" s="581">
        <v>0</v>
      </c>
      <c r="E6" s="573">
        <v>0</v>
      </c>
      <c r="F6" s="581">
        <v>0</v>
      </c>
      <c r="G6" s="573">
        <v>0</v>
      </c>
      <c r="H6" s="581">
        <v>0</v>
      </c>
      <c r="I6" s="573">
        <v>0</v>
      </c>
      <c r="J6" s="581">
        <v>0</v>
      </c>
      <c r="K6" s="573">
        <v>0</v>
      </c>
      <c r="L6" s="581">
        <v>0</v>
      </c>
      <c r="M6" s="573">
        <v>0</v>
      </c>
      <c r="N6" s="581">
        <v>1</v>
      </c>
      <c r="O6" s="573">
        <v>0</v>
      </c>
      <c r="P6" s="581">
        <v>0</v>
      </c>
      <c r="Q6" s="573">
        <v>0</v>
      </c>
      <c r="R6" s="581">
        <v>0</v>
      </c>
      <c r="S6" s="573">
        <v>0</v>
      </c>
      <c r="T6" s="581">
        <v>0</v>
      </c>
      <c r="U6" s="573">
        <v>0</v>
      </c>
      <c r="V6" s="581">
        <v>0</v>
      </c>
      <c r="W6" s="573">
        <v>0</v>
      </c>
      <c r="X6" s="581">
        <v>1</v>
      </c>
      <c r="Y6" s="573">
        <v>0</v>
      </c>
      <c r="Z6" s="586">
        <v>2</v>
      </c>
      <c r="AA6" s="585">
        <v>0</v>
      </c>
      <c r="AB6" s="567"/>
    </row>
    <row r="7" spans="1:28" hidden="1" outlineLevel="2" x14ac:dyDescent="0.15">
      <c r="A7" s="569" t="s">
        <v>81</v>
      </c>
      <c r="B7" s="581">
        <v>1</v>
      </c>
      <c r="C7" s="573">
        <v>0</v>
      </c>
      <c r="D7" s="581">
        <v>0</v>
      </c>
      <c r="E7" s="573">
        <v>0</v>
      </c>
      <c r="F7" s="581">
        <v>0</v>
      </c>
      <c r="G7" s="573">
        <v>0</v>
      </c>
      <c r="H7" s="581">
        <v>0</v>
      </c>
      <c r="I7" s="573">
        <v>0</v>
      </c>
      <c r="J7" s="581">
        <v>1</v>
      </c>
      <c r="K7" s="573">
        <v>0</v>
      </c>
      <c r="L7" s="581">
        <v>0</v>
      </c>
      <c r="M7" s="573">
        <v>0</v>
      </c>
      <c r="N7" s="581">
        <v>1</v>
      </c>
      <c r="O7" s="573">
        <v>0</v>
      </c>
      <c r="P7" s="581">
        <v>1</v>
      </c>
      <c r="Q7" s="573">
        <v>0</v>
      </c>
      <c r="R7" s="581">
        <v>1</v>
      </c>
      <c r="S7" s="573">
        <v>0</v>
      </c>
      <c r="T7" s="581">
        <v>0</v>
      </c>
      <c r="U7" s="573">
        <v>0</v>
      </c>
      <c r="V7" s="581">
        <v>1</v>
      </c>
      <c r="W7" s="573">
        <v>0</v>
      </c>
      <c r="X7" s="581">
        <v>0</v>
      </c>
      <c r="Y7" s="573">
        <v>0</v>
      </c>
      <c r="Z7" s="586">
        <v>6</v>
      </c>
      <c r="AA7" s="585">
        <v>0</v>
      </c>
      <c r="AB7" s="567"/>
    </row>
    <row r="8" spans="1:28" hidden="1" outlineLevel="2" x14ac:dyDescent="0.15">
      <c r="A8" s="569" t="s">
        <v>82</v>
      </c>
      <c r="B8" s="581">
        <v>0</v>
      </c>
      <c r="C8" s="573">
        <v>0</v>
      </c>
      <c r="D8" s="581">
        <v>0</v>
      </c>
      <c r="E8" s="573">
        <v>0</v>
      </c>
      <c r="F8" s="581">
        <v>0</v>
      </c>
      <c r="G8" s="573">
        <v>0</v>
      </c>
      <c r="H8" s="581">
        <v>0</v>
      </c>
      <c r="I8" s="573">
        <v>0</v>
      </c>
      <c r="J8" s="581">
        <v>0</v>
      </c>
      <c r="K8" s="573">
        <v>0</v>
      </c>
      <c r="L8" s="581">
        <v>0</v>
      </c>
      <c r="M8" s="573">
        <v>0</v>
      </c>
      <c r="N8" s="581">
        <v>0</v>
      </c>
      <c r="O8" s="573">
        <v>0</v>
      </c>
      <c r="P8" s="581">
        <v>0</v>
      </c>
      <c r="Q8" s="573">
        <v>0</v>
      </c>
      <c r="R8" s="581">
        <v>0</v>
      </c>
      <c r="S8" s="573">
        <v>0</v>
      </c>
      <c r="T8" s="581">
        <v>0</v>
      </c>
      <c r="U8" s="573">
        <v>0</v>
      </c>
      <c r="V8" s="581">
        <v>0</v>
      </c>
      <c r="W8" s="573">
        <v>0</v>
      </c>
      <c r="X8" s="581">
        <v>0</v>
      </c>
      <c r="Y8" s="573">
        <v>0</v>
      </c>
      <c r="Z8" s="586">
        <v>0</v>
      </c>
      <c r="AA8" s="585">
        <v>0</v>
      </c>
      <c r="AB8" s="567"/>
    </row>
    <row r="9" spans="1:28" hidden="1" outlineLevel="2" x14ac:dyDescent="0.15">
      <c r="A9" s="569" t="s">
        <v>83</v>
      </c>
      <c r="B9" s="581">
        <v>0</v>
      </c>
      <c r="C9" s="573">
        <v>0</v>
      </c>
      <c r="D9" s="581">
        <v>0</v>
      </c>
      <c r="E9" s="573">
        <v>0</v>
      </c>
      <c r="F9" s="581">
        <v>0</v>
      </c>
      <c r="G9" s="573">
        <v>0</v>
      </c>
      <c r="H9" s="581">
        <v>0</v>
      </c>
      <c r="I9" s="573">
        <v>0</v>
      </c>
      <c r="J9" s="581">
        <v>0</v>
      </c>
      <c r="K9" s="573">
        <v>0</v>
      </c>
      <c r="L9" s="581">
        <v>0</v>
      </c>
      <c r="M9" s="573">
        <v>0</v>
      </c>
      <c r="N9" s="581">
        <v>0</v>
      </c>
      <c r="O9" s="573">
        <v>0</v>
      </c>
      <c r="P9" s="581">
        <v>0</v>
      </c>
      <c r="Q9" s="573">
        <v>0</v>
      </c>
      <c r="R9" s="581">
        <v>0</v>
      </c>
      <c r="S9" s="573">
        <v>0</v>
      </c>
      <c r="T9" s="581">
        <v>0</v>
      </c>
      <c r="U9" s="573">
        <v>0</v>
      </c>
      <c r="V9" s="581">
        <v>0</v>
      </c>
      <c r="W9" s="573">
        <v>0</v>
      </c>
      <c r="X9" s="581">
        <v>0</v>
      </c>
      <c r="Y9" s="573">
        <v>0</v>
      </c>
      <c r="Z9" s="586">
        <v>0</v>
      </c>
      <c r="AA9" s="585">
        <v>0</v>
      </c>
      <c r="AB9" s="567"/>
    </row>
    <row r="10" spans="1:28" hidden="1" outlineLevel="2" x14ac:dyDescent="0.15">
      <c r="A10" s="569" t="s">
        <v>84</v>
      </c>
      <c r="B10" s="581">
        <v>2</v>
      </c>
      <c r="C10" s="573">
        <v>0</v>
      </c>
      <c r="D10" s="581">
        <v>0</v>
      </c>
      <c r="E10" s="573">
        <v>0</v>
      </c>
      <c r="F10" s="581">
        <v>2</v>
      </c>
      <c r="G10" s="573">
        <v>0</v>
      </c>
      <c r="H10" s="581">
        <v>0</v>
      </c>
      <c r="I10" s="573">
        <v>0</v>
      </c>
      <c r="J10" s="581">
        <v>0</v>
      </c>
      <c r="K10" s="573">
        <v>0</v>
      </c>
      <c r="L10" s="581">
        <v>1</v>
      </c>
      <c r="M10" s="573">
        <v>0</v>
      </c>
      <c r="N10" s="581">
        <v>0</v>
      </c>
      <c r="O10" s="573">
        <v>0</v>
      </c>
      <c r="P10" s="581">
        <v>0</v>
      </c>
      <c r="Q10" s="573">
        <v>0</v>
      </c>
      <c r="R10" s="581">
        <v>0</v>
      </c>
      <c r="S10" s="573">
        <v>0</v>
      </c>
      <c r="T10" s="581">
        <v>2</v>
      </c>
      <c r="U10" s="573">
        <v>0</v>
      </c>
      <c r="V10" s="581">
        <v>2</v>
      </c>
      <c r="W10" s="573">
        <v>0</v>
      </c>
      <c r="X10" s="581">
        <v>2</v>
      </c>
      <c r="Y10" s="573">
        <v>0</v>
      </c>
      <c r="Z10" s="586">
        <v>11</v>
      </c>
      <c r="AA10" s="585">
        <v>0</v>
      </c>
      <c r="AB10" s="567"/>
    </row>
    <row r="11" spans="1:28" ht="11.1" customHeight="1" outlineLevel="1" collapsed="1" x14ac:dyDescent="0.15">
      <c r="A11" s="570" t="s">
        <v>85</v>
      </c>
      <c r="B11" s="582">
        <v>3</v>
      </c>
      <c r="C11" s="574">
        <v>0</v>
      </c>
      <c r="D11" s="582">
        <v>1</v>
      </c>
      <c r="E11" s="574">
        <v>0</v>
      </c>
      <c r="F11" s="582">
        <v>2</v>
      </c>
      <c r="G11" s="574">
        <v>0</v>
      </c>
      <c r="H11" s="582">
        <v>1</v>
      </c>
      <c r="I11" s="574">
        <v>0</v>
      </c>
      <c r="J11" s="582">
        <v>1</v>
      </c>
      <c r="K11" s="574">
        <v>0</v>
      </c>
      <c r="L11" s="582">
        <v>1</v>
      </c>
      <c r="M11" s="574">
        <v>0</v>
      </c>
      <c r="N11" s="582">
        <v>4</v>
      </c>
      <c r="O11" s="574">
        <v>0</v>
      </c>
      <c r="P11" s="582">
        <v>1</v>
      </c>
      <c r="Q11" s="574">
        <v>0</v>
      </c>
      <c r="R11" s="582">
        <v>1</v>
      </c>
      <c r="S11" s="574">
        <v>0</v>
      </c>
      <c r="T11" s="582">
        <v>3</v>
      </c>
      <c r="U11" s="574">
        <v>0</v>
      </c>
      <c r="V11" s="582">
        <v>5</v>
      </c>
      <c r="W11" s="574">
        <v>0</v>
      </c>
      <c r="X11" s="582">
        <v>3</v>
      </c>
      <c r="Y11" s="574">
        <v>0</v>
      </c>
      <c r="Z11" s="587">
        <v>26</v>
      </c>
      <c r="AA11" s="578">
        <v>0</v>
      </c>
      <c r="AB11" s="567"/>
    </row>
    <row r="12" spans="1:28" ht="11.1" hidden="1" customHeight="1" outlineLevel="2" x14ac:dyDescent="0.15">
      <c r="A12" s="569" t="s">
        <v>86</v>
      </c>
      <c r="B12" s="581">
        <v>0</v>
      </c>
      <c r="C12" s="573">
        <v>0</v>
      </c>
      <c r="D12" s="581">
        <v>0</v>
      </c>
      <c r="E12" s="573">
        <v>0</v>
      </c>
      <c r="F12" s="581">
        <v>0</v>
      </c>
      <c r="G12" s="573">
        <v>0</v>
      </c>
      <c r="H12" s="581">
        <v>0</v>
      </c>
      <c r="I12" s="573">
        <v>0</v>
      </c>
      <c r="J12" s="581">
        <v>0</v>
      </c>
      <c r="K12" s="573">
        <v>0</v>
      </c>
      <c r="L12" s="581">
        <v>0</v>
      </c>
      <c r="M12" s="573">
        <v>0</v>
      </c>
      <c r="N12" s="581">
        <v>0</v>
      </c>
      <c r="O12" s="573">
        <v>0</v>
      </c>
      <c r="P12" s="581">
        <v>0</v>
      </c>
      <c r="Q12" s="573">
        <v>0</v>
      </c>
      <c r="R12" s="581">
        <v>0</v>
      </c>
      <c r="S12" s="573">
        <v>0</v>
      </c>
      <c r="T12" s="581">
        <v>0</v>
      </c>
      <c r="U12" s="573">
        <v>0</v>
      </c>
      <c r="V12" s="581">
        <v>0</v>
      </c>
      <c r="W12" s="573">
        <v>0</v>
      </c>
      <c r="X12" s="581">
        <v>0</v>
      </c>
      <c r="Y12" s="573">
        <v>0</v>
      </c>
      <c r="Z12" s="586">
        <v>0</v>
      </c>
      <c r="AA12" s="585">
        <v>0</v>
      </c>
      <c r="AB12" s="567"/>
    </row>
    <row r="13" spans="1:28" ht="11.1" hidden="1" customHeight="1" outlineLevel="2" x14ac:dyDescent="0.15">
      <c r="A13" s="569" t="s">
        <v>87</v>
      </c>
      <c r="B13" s="581">
        <v>0</v>
      </c>
      <c r="C13" s="573">
        <v>0</v>
      </c>
      <c r="D13" s="581">
        <v>0</v>
      </c>
      <c r="E13" s="573">
        <v>0</v>
      </c>
      <c r="F13" s="581">
        <v>0</v>
      </c>
      <c r="G13" s="573">
        <v>0</v>
      </c>
      <c r="H13" s="581">
        <v>0</v>
      </c>
      <c r="I13" s="573">
        <v>0</v>
      </c>
      <c r="J13" s="581">
        <v>0</v>
      </c>
      <c r="K13" s="573">
        <v>0</v>
      </c>
      <c r="L13" s="581">
        <v>0</v>
      </c>
      <c r="M13" s="573">
        <v>0</v>
      </c>
      <c r="N13" s="581">
        <v>0</v>
      </c>
      <c r="O13" s="573">
        <v>0</v>
      </c>
      <c r="P13" s="581">
        <v>0</v>
      </c>
      <c r="Q13" s="573">
        <v>0</v>
      </c>
      <c r="R13" s="581">
        <v>0</v>
      </c>
      <c r="S13" s="573">
        <v>0</v>
      </c>
      <c r="T13" s="581">
        <v>0</v>
      </c>
      <c r="U13" s="573">
        <v>0</v>
      </c>
      <c r="V13" s="581">
        <v>0</v>
      </c>
      <c r="W13" s="573">
        <v>0</v>
      </c>
      <c r="X13" s="581">
        <v>0</v>
      </c>
      <c r="Y13" s="573">
        <v>0</v>
      </c>
      <c r="Z13" s="586">
        <v>0</v>
      </c>
      <c r="AA13" s="585">
        <v>0</v>
      </c>
      <c r="AB13" s="567"/>
    </row>
    <row r="14" spans="1:28" ht="11.1" hidden="1" customHeight="1" outlineLevel="2" x14ac:dyDescent="0.15">
      <c r="A14" s="569" t="s">
        <v>88</v>
      </c>
      <c r="B14" s="581">
        <v>0</v>
      </c>
      <c r="C14" s="573">
        <v>0</v>
      </c>
      <c r="D14" s="581">
        <v>0</v>
      </c>
      <c r="E14" s="573">
        <v>0</v>
      </c>
      <c r="F14" s="581">
        <v>0</v>
      </c>
      <c r="G14" s="573">
        <v>0</v>
      </c>
      <c r="H14" s="581">
        <v>0</v>
      </c>
      <c r="I14" s="573">
        <v>0</v>
      </c>
      <c r="J14" s="581">
        <v>0</v>
      </c>
      <c r="K14" s="573">
        <v>0</v>
      </c>
      <c r="L14" s="581">
        <v>0</v>
      </c>
      <c r="M14" s="573">
        <v>0</v>
      </c>
      <c r="N14" s="581">
        <v>0</v>
      </c>
      <c r="O14" s="573">
        <v>0</v>
      </c>
      <c r="P14" s="581">
        <v>0</v>
      </c>
      <c r="Q14" s="573">
        <v>0</v>
      </c>
      <c r="R14" s="581">
        <v>0</v>
      </c>
      <c r="S14" s="573">
        <v>0</v>
      </c>
      <c r="T14" s="581">
        <v>0</v>
      </c>
      <c r="U14" s="573">
        <v>0</v>
      </c>
      <c r="V14" s="581">
        <v>0</v>
      </c>
      <c r="W14" s="573">
        <v>0</v>
      </c>
      <c r="X14" s="581">
        <v>0</v>
      </c>
      <c r="Y14" s="573">
        <v>0</v>
      </c>
      <c r="Z14" s="586">
        <v>0</v>
      </c>
      <c r="AA14" s="585">
        <v>0</v>
      </c>
      <c r="AB14" s="567"/>
    </row>
    <row r="15" spans="1:28" ht="11.1" hidden="1" customHeight="1" outlineLevel="2" x14ac:dyDescent="0.15">
      <c r="A15" s="569" t="s">
        <v>89</v>
      </c>
      <c r="B15" s="581">
        <v>0</v>
      </c>
      <c r="C15" s="573">
        <v>0</v>
      </c>
      <c r="D15" s="581">
        <v>0</v>
      </c>
      <c r="E15" s="573">
        <v>0</v>
      </c>
      <c r="F15" s="581">
        <v>0</v>
      </c>
      <c r="G15" s="573">
        <v>0</v>
      </c>
      <c r="H15" s="581">
        <v>0</v>
      </c>
      <c r="I15" s="573">
        <v>0</v>
      </c>
      <c r="J15" s="581">
        <v>0</v>
      </c>
      <c r="K15" s="573">
        <v>0</v>
      </c>
      <c r="L15" s="581">
        <v>0</v>
      </c>
      <c r="M15" s="573">
        <v>0</v>
      </c>
      <c r="N15" s="581">
        <v>0</v>
      </c>
      <c r="O15" s="573">
        <v>0</v>
      </c>
      <c r="P15" s="581">
        <v>0</v>
      </c>
      <c r="Q15" s="573">
        <v>0</v>
      </c>
      <c r="R15" s="581">
        <v>0</v>
      </c>
      <c r="S15" s="573">
        <v>0</v>
      </c>
      <c r="T15" s="581">
        <v>0</v>
      </c>
      <c r="U15" s="573">
        <v>0</v>
      </c>
      <c r="V15" s="581">
        <v>0</v>
      </c>
      <c r="W15" s="573">
        <v>0</v>
      </c>
      <c r="X15" s="581">
        <v>0</v>
      </c>
      <c r="Y15" s="573">
        <v>0</v>
      </c>
      <c r="Z15" s="586">
        <v>0</v>
      </c>
      <c r="AA15" s="585">
        <v>0</v>
      </c>
      <c r="AB15" s="567"/>
    </row>
    <row r="16" spans="1:28" ht="11.1" hidden="1" customHeight="1" outlineLevel="2" x14ac:dyDescent="0.15">
      <c r="A16" s="569" t="s">
        <v>90</v>
      </c>
      <c r="B16" s="581">
        <v>0</v>
      </c>
      <c r="C16" s="573">
        <v>0</v>
      </c>
      <c r="D16" s="581">
        <v>0</v>
      </c>
      <c r="E16" s="573">
        <v>0</v>
      </c>
      <c r="F16" s="581">
        <v>0</v>
      </c>
      <c r="G16" s="573">
        <v>0</v>
      </c>
      <c r="H16" s="581">
        <v>0</v>
      </c>
      <c r="I16" s="573">
        <v>0</v>
      </c>
      <c r="J16" s="581">
        <v>0</v>
      </c>
      <c r="K16" s="573">
        <v>0</v>
      </c>
      <c r="L16" s="581">
        <v>0</v>
      </c>
      <c r="M16" s="573">
        <v>0</v>
      </c>
      <c r="N16" s="581">
        <v>0</v>
      </c>
      <c r="O16" s="573">
        <v>0</v>
      </c>
      <c r="P16" s="581">
        <v>0</v>
      </c>
      <c r="Q16" s="573">
        <v>0</v>
      </c>
      <c r="R16" s="581">
        <v>0</v>
      </c>
      <c r="S16" s="573">
        <v>0</v>
      </c>
      <c r="T16" s="581">
        <v>0</v>
      </c>
      <c r="U16" s="573">
        <v>0</v>
      </c>
      <c r="V16" s="581">
        <v>0</v>
      </c>
      <c r="W16" s="573">
        <v>0</v>
      </c>
      <c r="X16" s="581">
        <v>0</v>
      </c>
      <c r="Y16" s="573">
        <v>0</v>
      </c>
      <c r="Z16" s="586">
        <v>0</v>
      </c>
      <c r="AA16" s="585">
        <v>0</v>
      </c>
      <c r="AB16" s="567"/>
    </row>
    <row r="17" spans="1:27" ht="11.1" customHeight="1" outlineLevel="1" collapsed="1" x14ac:dyDescent="0.15">
      <c r="A17" s="570" t="s">
        <v>91</v>
      </c>
      <c r="B17" s="582">
        <v>0</v>
      </c>
      <c r="C17" s="574">
        <v>0</v>
      </c>
      <c r="D17" s="582">
        <v>0</v>
      </c>
      <c r="E17" s="574">
        <v>0</v>
      </c>
      <c r="F17" s="582">
        <v>0</v>
      </c>
      <c r="G17" s="574">
        <v>0</v>
      </c>
      <c r="H17" s="582">
        <v>0</v>
      </c>
      <c r="I17" s="574">
        <v>0</v>
      </c>
      <c r="J17" s="582">
        <v>0</v>
      </c>
      <c r="K17" s="574">
        <v>0</v>
      </c>
      <c r="L17" s="582">
        <v>0</v>
      </c>
      <c r="M17" s="574">
        <v>0</v>
      </c>
      <c r="N17" s="582">
        <v>0</v>
      </c>
      <c r="O17" s="574">
        <v>0</v>
      </c>
      <c r="P17" s="582">
        <v>0</v>
      </c>
      <c r="Q17" s="574">
        <v>0</v>
      </c>
      <c r="R17" s="582">
        <v>0</v>
      </c>
      <c r="S17" s="574">
        <v>0</v>
      </c>
      <c r="T17" s="582">
        <v>0</v>
      </c>
      <c r="U17" s="574">
        <v>0</v>
      </c>
      <c r="V17" s="582">
        <v>0</v>
      </c>
      <c r="W17" s="574">
        <v>0</v>
      </c>
      <c r="X17" s="582">
        <v>0</v>
      </c>
      <c r="Y17" s="574">
        <v>0</v>
      </c>
      <c r="Z17" s="587">
        <v>0</v>
      </c>
      <c r="AA17" s="578">
        <v>0</v>
      </c>
    </row>
    <row r="18" spans="1:27" ht="11.1" hidden="1" customHeight="1" outlineLevel="2" x14ac:dyDescent="0.15">
      <c r="A18" s="569" t="s">
        <v>92</v>
      </c>
      <c r="B18" s="581">
        <v>0</v>
      </c>
      <c r="C18" s="573">
        <v>0</v>
      </c>
      <c r="D18" s="581">
        <v>0</v>
      </c>
      <c r="E18" s="573">
        <v>0</v>
      </c>
      <c r="F18" s="581">
        <v>0</v>
      </c>
      <c r="G18" s="573">
        <v>0</v>
      </c>
      <c r="H18" s="581">
        <v>0</v>
      </c>
      <c r="I18" s="573">
        <v>0</v>
      </c>
      <c r="J18" s="581">
        <v>0</v>
      </c>
      <c r="K18" s="573">
        <v>0</v>
      </c>
      <c r="L18" s="581">
        <v>0</v>
      </c>
      <c r="M18" s="573">
        <v>0</v>
      </c>
      <c r="N18" s="581">
        <v>0</v>
      </c>
      <c r="O18" s="573">
        <v>0</v>
      </c>
      <c r="P18" s="581">
        <v>0</v>
      </c>
      <c r="Q18" s="573">
        <v>0</v>
      </c>
      <c r="R18" s="581">
        <v>0</v>
      </c>
      <c r="S18" s="573">
        <v>0</v>
      </c>
      <c r="T18" s="581">
        <v>0</v>
      </c>
      <c r="U18" s="573">
        <v>0</v>
      </c>
      <c r="V18" s="581">
        <v>0</v>
      </c>
      <c r="W18" s="573">
        <v>0</v>
      </c>
      <c r="X18" s="581">
        <v>0</v>
      </c>
      <c r="Y18" s="573">
        <v>0</v>
      </c>
      <c r="Z18" s="586">
        <v>0</v>
      </c>
      <c r="AA18" s="585">
        <v>0</v>
      </c>
    </row>
    <row r="19" spans="1:27" ht="11.1" hidden="1" customHeight="1" outlineLevel="2" x14ac:dyDescent="0.15">
      <c r="A19" s="569" t="s">
        <v>93</v>
      </c>
      <c r="B19" s="581">
        <v>0</v>
      </c>
      <c r="C19" s="573">
        <v>0</v>
      </c>
      <c r="D19" s="581">
        <v>0</v>
      </c>
      <c r="E19" s="573">
        <v>0</v>
      </c>
      <c r="F19" s="581">
        <v>0</v>
      </c>
      <c r="G19" s="573">
        <v>0</v>
      </c>
      <c r="H19" s="581">
        <v>0</v>
      </c>
      <c r="I19" s="573">
        <v>0</v>
      </c>
      <c r="J19" s="581">
        <v>0</v>
      </c>
      <c r="K19" s="573">
        <v>0</v>
      </c>
      <c r="L19" s="581">
        <v>0</v>
      </c>
      <c r="M19" s="573">
        <v>0</v>
      </c>
      <c r="N19" s="581">
        <v>0</v>
      </c>
      <c r="O19" s="573">
        <v>0</v>
      </c>
      <c r="P19" s="581">
        <v>0</v>
      </c>
      <c r="Q19" s="573">
        <v>0</v>
      </c>
      <c r="R19" s="581">
        <v>0</v>
      </c>
      <c r="S19" s="573">
        <v>0</v>
      </c>
      <c r="T19" s="581">
        <v>0</v>
      </c>
      <c r="U19" s="573">
        <v>0</v>
      </c>
      <c r="V19" s="581">
        <v>0</v>
      </c>
      <c r="W19" s="573">
        <v>0</v>
      </c>
      <c r="X19" s="581">
        <v>0</v>
      </c>
      <c r="Y19" s="573">
        <v>0</v>
      </c>
      <c r="Z19" s="586">
        <v>0</v>
      </c>
      <c r="AA19" s="585">
        <v>0</v>
      </c>
    </row>
    <row r="20" spans="1:27" ht="11.1" customHeight="1" outlineLevel="1" collapsed="1" x14ac:dyDescent="0.15">
      <c r="A20" s="570" t="s">
        <v>94</v>
      </c>
      <c r="B20" s="582">
        <v>0</v>
      </c>
      <c r="C20" s="574">
        <v>0</v>
      </c>
      <c r="D20" s="582">
        <v>0</v>
      </c>
      <c r="E20" s="574">
        <v>0</v>
      </c>
      <c r="F20" s="582">
        <v>0</v>
      </c>
      <c r="G20" s="574">
        <v>0</v>
      </c>
      <c r="H20" s="582">
        <v>0</v>
      </c>
      <c r="I20" s="574">
        <v>0</v>
      </c>
      <c r="J20" s="582">
        <v>0</v>
      </c>
      <c r="K20" s="574">
        <v>0</v>
      </c>
      <c r="L20" s="582">
        <v>0</v>
      </c>
      <c r="M20" s="574">
        <v>0</v>
      </c>
      <c r="N20" s="582">
        <v>0</v>
      </c>
      <c r="O20" s="574">
        <v>0</v>
      </c>
      <c r="P20" s="582">
        <v>0</v>
      </c>
      <c r="Q20" s="574">
        <v>0</v>
      </c>
      <c r="R20" s="582">
        <v>0</v>
      </c>
      <c r="S20" s="574">
        <v>0</v>
      </c>
      <c r="T20" s="582">
        <v>0</v>
      </c>
      <c r="U20" s="574">
        <v>0</v>
      </c>
      <c r="V20" s="582">
        <v>0</v>
      </c>
      <c r="W20" s="574">
        <v>0</v>
      </c>
      <c r="X20" s="582">
        <v>0</v>
      </c>
      <c r="Y20" s="574">
        <v>0</v>
      </c>
      <c r="Z20" s="587">
        <v>0</v>
      </c>
      <c r="AA20" s="578">
        <v>0</v>
      </c>
    </row>
    <row r="21" spans="1:27" ht="11.1" hidden="1" customHeight="1" outlineLevel="2" x14ac:dyDescent="0.15">
      <c r="A21" s="569" t="s">
        <v>95</v>
      </c>
      <c r="B21" s="581">
        <v>0</v>
      </c>
      <c r="C21" s="573">
        <v>0</v>
      </c>
      <c r="D21" s="581">
        <v>1</v>
      </c>
      <c r="E21" s="573">
        <v>0</v>
      </c>
      <c r="F21" s="581">
        <v>0</v>
      </c>
      <c r="G21" s="573">
        <v>0</v>
      </c>
      <c r="H21" s="581">
        <v>0</v>
      </c>
      <c r="I21" s="573">
        <v>0</v>
      </c>
      <c r="J21" s="581">
        <v>0</v>
      </c>
      <c r="K21" s="573">
        <v>0</v>
      </c>
      <c r="L21" s="581">
        <v>0</v>
      </c>
      <c r="M21" s="573">
        <v>0</v>
      </c>
      <c r="N21" s="581">
        <v>0</v>
      </c>
      <c r="O21" s="573">
        <v>0</v>
      </c>
      <c r="P21" s="581">
        <v>0</v>
      </c>
      <c r="Q21" s="573">
        <v>0</v>
      </c>
      <c r="R21" s="581">
        <v>0</v>
      </c>
      <c r="S21" s="573">
        <v>0</v>
      </c>
      <c r="T21" s="581">
        <v>0</v>
      </c>
      <c r="U21" s="573">
        <v>0</v>
      </c>
      <c r="V21" s="581">
        <v>0</v>
      </c>
      <c r="W21" s="573">
        <v>0</v>
      </c>
      <c r="X21" s="581">
        <v>0</v>
      </c>
      <c r="Y21" s="573">
        <v>0</v>
      </c>
      <c r="Z21" s="586">
        <v>1</v>
      </c>
      <c r="AA21" s="585">
        <v>0</v>
      </c>
    </row>
    <row r="22" spans="1:27" ht="11.1" hidden="1" customHeight="1" outlineLevel="2" x14ac:dyDescent="0.15">
      <c r="A22" s="569" t="s">
        <v>96</v>
      </c>
      <c r="B22" s="581">
        <v>0</v>
      </c>
      <c r="C22" s="573">
        <v>0</v>
      </c>
      <c r="D22" s="581">
        <v>0</v>
      </c>
      <c r="E22" s="573">
        <v>0</v>
      </c>
      <c r="F22" s="581">
        <v>0</v>
      </c>
      <c r="G22" s="573">
        <v>0</v>
      </c>
      <c r="H22" s="581">
        <v>0</v>
      </c>
      <c r="I22" s="573">
        <v>0</v>
      </c>
      <c r="J22" s="581">
        <v>0</v>
      </c>
      <c r="K22" s="573">
        <v>0</v>
      </c>
      <c r="L22" s="581">
        <v>0</v>
      </c>
      <c r="M22" s="573">
        <v>0</v>
      </c>
      <c r="N22" s="581">
        <v>1</v>
      </c>
      <c r="O22" s="573">
        <v>0</v>
      </c>
      <c r="P22" s="581">
        <v>0</v>
      </c>
      <c r="Q22" s="573">
        <v>0</v>
      </c>
      <c r="R22" s="581">
        <v>0</v>
      </c>
      <c r="S22" s="573">
        <v>0</v>
      </c>
      <c r="T22" s="581">
        <v>0</v>
      </c>
      <c r="U22" s="573">
        <v>0</v>
      </c>
      <c r="V22" s="581">
        <v>0</v>
      </c>
      <c r="W22" s="573">
        <v>0</v>
      </c>
      <c r="X22" s="581">
        <v>0</v>
      </c>
      <c r="Y22" s="573">
        <v>0</v>
      </c>
      <c r="Z22" s="586">
        <v>1</v>
      </c>
      <c r="AA22" s="585">
        <v>0</v>
      </c>
    </row>
    <row r="23" spans="1:27" ht="11.1" hidden="1" customHeight="1" outlineLevel="2" x14ac:dyDescent="0.15">
      <c r="A23" s="569" t="s">
        <v>97</v>
      </c>
      <c r="B23" s="581">
        <v>0</v>
      </c>
      <c r="C23" s="573">
        <v>0</v>
      </c>
      <c r="D23" s="581">
        <v>0</v>
      </c>
      <c r="E23" s="573">
        <v>0</v>
      </c>
      <c r="F23" s="581">
        <v>0</v>
      </c>
      <c r="G23" s="573">
        <v>0</v>
      </c>
      <c r="H23" s="581">
        <v>0</v>
      </c>
      <c r="I23" s="573">
        <v>0</v>
      </c>
      <c r="J23" s="581">
        <v>0</v>
      </c>
      <c r="K23" s="573">
        <v>0</v>
      </c>
      <c r="L23" s="581">
        <v>0</v>
      </c>
      <c r="M23" s="573">
        <v>0</v>
      </c>
      <c r="N23" s="581">
        <v>0</v>
      </c>
      <c r="O23" s="573">
        <v>0</v>
      </c>
      <c r="P23" s="581">
        <v>0</v>
      </c>
      <c r="Q23" s="573">
        <v>0</v>
      </c>
      <c r="R23" s="581">
        <v>0</v>
      </c>
      <c r="S23" s="573">
        <v>0</v>
      </c>
      <c r="T23" s="581">
        <v>1</v>
      </c>
      <c r="U23" s="573">
        <v>0</v>
      </c>
      <c r="V23" s="581">
        <v>0</v>
      </c>
      <c r="W23" s="573">
        <v>0</v>
      </c>
      <c r="X23" s="581">
        <v>0</v>
      </c>
      <c r="Y23" s="573">
        <v>0</v>
      </c>
      <c r="Z23" s="586">
        <v>1</v>
      </c>
      <c r="AA23" s="585">
        <v>0</v>
      </c>
    </row>
    <row r="24" spans="1:27" ht="11.1" customHeight="1" outlineLevel="1" collapsed="1" x14ac:dyDescent="0.15">
      <c r="A24" s="570" t="s">
        <v>98</v>
      </c>
      <c r="B24" s="582">
        <v>0</v>
      </c>
      <c r="C24" s="574">
        <v>0</v>
      </c>
      <c r="D24" s="582">
        <v>1</v>
      </c>
      <c r="E24" s="574">
        <v>0</v>
      </c>
      <c r="F24" s="582">
        <v>0</v>
      </c>
      <c r="G24" s="574">
        <v>0</v>
      </c>
      <c r="H24" s="582">
        <v>0</v>
      </c>
      <c r="I24" s="574">
        <v>0</v>
      </c>
      <c r="J24" s="582">
        <v>0</v>
      </c>
      <c r="K24" s="574">
        <v>0</v>
      </c>
      <c r="L24" s="582">
        <v>0</v>
      </c>
      <c r="M24" s="574">
        <v>0</v>
      </c>
      <c r="N24" s="582">
        <v>1</v>
      </c>
      <c r="O24" s="574">
        <v>0</v>
      </c>
      <c r="P24" s="582">
        <v>0</v>
      </c>
      <c r="Q24" s="574">
        <v>0</v>
      </c>
      <c r="R24" s="582">
        <v>0</v>
      </c>
      <c r="S24" s="574">
        <v>0</v>
      </c>
      <c r="T24" s="582">
        <v>1</v>
      </c>
      <c r="U24" s="574">
        <v>0</v>
      </c>
      <c r="V24" s="582">
        <v>0</v>
      </c>
      <c r="W24" s="574">
        <v>0</v>
      </c>
      <c r="X24" s="582">
        <v>0</v>
      </c>
      <c r="Y24" s="574">
        <v>0</v>
      </c>
      <c r="Z24" s="587">
        <v>3</v>
      </c>
      <c r="AA24" s="578">
        <v>0</v>
      </c>
    </row>
    <row r="25" spans="1:27" ht="11.1" hidden="1" customHeight="1" outlineLevel="2" x14ac:dyDescent="0.15">
      <c r="A25" s="569" t="s">
        <v>99</v>
      </c>
      <c r="B25" s="581">
        <v>0</v>
      </c>
      <c r="C25" s="573">
        <v>0</v>
      </c>
      <c r="D25" s="581">
        <v>0</v>
      </c>
      <c r="E25" s="573">
        <v>0</v>
      </c>
      <c r="F25" s="581">
        <v>0</v>
      </c>
      <c r="G25" s="573">
        <v>0</v>
      </c>
      <c r="H25" s="581">
        <v>0</v>
      </c>
      <c r="I25" s="573">
        <v>0</v>
      </c>
      <c r="J25" s="581">
        <v>0</v>
      </c>
      <c r="K25" s="573">
        <v>0</v>
      </c>
      <c r="L25" s="581">
        <v>0</v>
      </c>
      <c r="M25" s="573">
        <v>0</v>
      </c>
      <c r="N25" s="581">
        <v>0</v>
      </c>
      <c r="O25" s="573">
        <v>0</v>
      </c>
      <c r="P25" s="581">
        <v>0</v>
      </c>
      <c r="Q25" s="573">
        <v>0</v>
      </c>
      <c r="R25" s="581">
        <v>0</v>
      </c>
      <c r="S25" s="573">
        <v>0</v>
      </c>
      <c r="T25" s="581">
        <v>0</v>
      </c>
      <c r="U25" s="573">
        <v>0</v>
      </c>
      <c r="V25" s="581">
        <v>0</v>
      </c>
      <c r="W25" s="573">
        <v>0</v>
      </c>
      <c r="X25" s="581">
        <v>0</v>
      </c>
      <c r="Y25" s="573">
        <v>0</v>
      </c>
      <c r="Z25" s="586">
        <v>0</v>
      </c>
      <c r="AA25" s="585">
        <v>0</v>
      </c>
    </row>
    <row r="26" spans="1:27" ht="11.1" hidden="1" customHeight="1" outlineLevel="2" x14ac:dyDescent="0.15">
      <c r="A26" s="569" t="s">
        <v>100</v>
      </c>
      <c r="B26" s="581">
        <v>0</v>
      </c>
      <c r="C26" s="573">
        <v>0</v>
      </c>
      <c r="D26" s="581">
        <v>0</v>
      </c>
      <c r="E26" s="573">
        <v>0</v>
      </c>
      <c r="F26" s="581">
        <v>0</v>
      </c>
      <c r="G26" s="573">
        <v>0</v>
      </c>
      <c r="H26" s="581">
        <v>0</v>
      </c>
      <c r="I26" s="573">
        <v>0</v>
      </c>
      <c r="J26" s="581">
        <v>0</v>
      </c>
      <c r="K26" s="573">
        <v>0</v>
      </c>
      <c r="L26" s="581">
        <v>0</v>
      </c>
      <c r="M26" s="573">
        <v>0</v>
      </c>
      <c r="N26" s="581">
        <v>0</v>
      </c>
      <c r="O26" s="573">
        <v>0</v>
      </c>
      <c r="P26" s="581">
        <v>0</v>
      </c>
      <c r="Q26" s="573">
        <v>0</v>
      </c>
      <c r="R26" s="581">
        <v>0</v>
      </c>
      <c r="S26" s="573">
        <v>0</v>
      </c>
      <c r="T26" s="581">
        <v>0</v>
      </c>
      <c r="U26" s="573">
        <v>0</v>
      </c>
      <c r="V26" s="581">
        <v>0</v>
      </c>
      <c r="W26" s="573">
        <v>0</v>
      </c>
      <c r="X26" s="581">
        <v>0</v>
      </c>
      <c r="Y26" s="573">
        <v>0</v>
      </c>
      <c r="Z26" s="586">
        <v>0</v>
      </c>
      <c r="AA26" s="585">
        <v>0</v>
      </c>
    </row>
    <row r="27" spans="1:27" ht="11.1" hidden="1" customHeight="1" outlineLevel="2" x14ac:dyDescent="0.15">
      <c r="A27" s="569" t="s">
        <v>101</v>
      </c>
      <c r="B27" s="581">
        <v>0</v>
      </c>
      <c r="C27" s="573">
        <v>0</v>
      </c>
      <c r="D27" s="581">
        <v>0</v>
      </c>
      <c r="E27" s="573">
        <v>0</v>
      </c>
      <c r="F27" s="581">
        <v>0</v>
      </c>
      <c r="G27" s="573">
        <v>0</v>
      </c>
      <c r="H27" s="581">
        <v>0</v>
      </c>
      <c r="I27" s="573">
        <v>0</v>
      </c>
      <c r="J27" s="581">
        <v>0</v>
      </c>
      <c r="K27" s="573">
        <v>0</v>
      </c>
      <c r="L27" s="581">
        <v>0</v>
      </c>
      <c r="M27" s="573">
        <v>0</v>
      </c>
      <c r="N27" s="581">
        <v>0</v>
      </c>
      <c r="O27" s="573">
        <v>0</v>
      </c>
      <c r="P27" s="581">
        <v>0</v>
      </c>
      <c r="Q27" s="573">
        <v>0</v>
      </c>
      <c r="R27" s="581">
        <v>0</v>
      </c>
      <c r="S27" s="573">
        <v>0</v>
      </c>
      <c r="T27" s="581">
        <v>0</v>
      </c>
      <c r="U27" s="573">
        <v>0</v>
      </c>
      <c r="V27" s="581">
        <v>0</v>
      </c>
      <c r="W27" s="573">
        <v>0</v>
      </c>
      <c r="X27" s="581">
        <v>0</v>
      </c>
      <c r="Y27" s="573">
        <v>0</v>
      </c>
      <c r="Z27" s="586">
        <v>0</v>
      </c>
      <c r="AA27" s="585">
        <v>0</v>
      </c>
    </row>
    <row r="28" spans="1:27" ht="11.1" hidden="1" customHeight="1" outlineLevel="2" x14ac:dyDescent="0.15">
      <c r="A28" s="569" t="s">
        <v>102</v>
      </c>
      <c r="B28" s="581">
        <v>0</v>
      </c>
      <c r="C28" s="573">
        <v>0</v>
      </c>
      <c r="D28" s="581">
        <v>0</v>
      </c>
      <c r="E28" s="573">
        <v>0</v>
      </c>
      <c r="F28" s="581">
        <v>0</v>
      </c>
      <c r="G28" s="573">
        <v>0</v>
      </c>
      <c r="H28" s="581">
        <v>0</v>
      </c>
      <c r="I28" s="573">
        <v>0</v>
      </c>
      <c r="J28" s="581">
        <v>0</v>
      </c>
      <c r="K28" s="573">
        <v>0</v>
      </c>
      <c r="L28" s="581">
        <v>0</v>
      </c>
      <c r="M28" s="573">
        <v>0</v>
      </c>
      <c r="N28" s="581">
        <v>0</v>
      </c>
      <c r="O28" s="573">
        <v>0</v>
      </c>
      <c r="P28" s="581">
        <v>0</v>
      </c>
      <c r="Q28" s="573">
        <v>0</v>
      </c>
      <c r="R28" s="581">
        <v>1</v>
      </c>
      <c r="S28" s="573">
        <v>0</v>
      </c>
      <c r="T28" s="581">
        <v>0</v>
      </c>
      <c r="U28" s="573">
        <v>0</v>
      </c>
      <c r="V28" s="581">
        <v>0</v>
      </c>
      <c r="W28" s="573">
        <v>0</v>
      </c>
      <c r="X28" s="581">
        <v>0</v>
      </c>
      <c r="Y28" s="573">
        <v>0</v>
      </c>
      <c r="Z28" s="586">
        <v>1</v>
      </c>
      <c r="AA28" s="585">
        <v>0</v>
      </c>
    </row>
    <row r="29" spans="1:27" ht="11.1" customHeight="1" outlineLevel="1" collapsed="1" x14ac:dyDescent="0.15">
      <c r="A29" s="570" t="s">
        <v>103</v>
      </c>
      <c r="B29" s="582">
        <v>0</v>
      </c>
      <c r="C29" s="574">
        <v>0</v>
      </c>
      <c r="D29" s="582">
        <v>0</v>
      </c>
      <c r="E29" s="574">
        <v>0</v>
      </c>
      <c r="F29" s="582">
        <v>0</v>
      </c>
      <c r="G29" s="574">
        <v>0</v>
      </c>
      <c r="H29" s="582">
        <v>0</v>
      </c>
      <c r="I29" s="574">
        <v>0</v>
      </c>
      <c r="J29" s="582">
        <v>0</v>
      </c>
      <c r="K29" s="574">
        <v>0</v>
      </c>
      <c r="L29" s="582">
        <v>0</v>
      </c>
      <c r="M29" s="574">
        <v>0</v>
      </c>
      <c r="N29" s="582">
        <v>0</v>
      </c>
      <c r="O29" s="574">
        <v>0</v>
      </c>
      <c r="P29" s="582">
        <v>0</v>
      </c>
      <c r="Q29" s="574">
        <v>0</v>
      </c>
      <c r="R29" s="582">
        <v>1</v>
      </c>
      <c r="S29" s="574">
        <v>0</v>
      </c>
      <c r="T29" s="582">
        <v>0</v>
      </c>
      <c r="U29" s="574">
        <v>0</v>
      </c>
      <c r="V29" s="582">
        <v>0</v>
      </c>
      <c r="W29" s="574">
        <v>0</v>
      </c>
      <c r="X29" s="582">
        <v>0</v>
      </c>
      <c r="Y29" s="574">
        <v>0</v>
      </c>
      <c r="Z29" s="587">
        <v>1</v>
      </c>
      <c r="AA29" s="578">
        <v>0</v>
      </c>
    </row>
    <row r="30" spans="1:27" ht="11.1" hidden="1" customHeight="1" outlineLevel="2" x14ac:dyDescent="0.15">
      <c r="A30" s="569" t="s">
        <v>104</v>
      </c>
      <c r="B30" s="581">
        <v>0</v>
      </c>
      <c r="C30" s="573">
        <v>0</v>
      </c>
      <c r="D30" s="581">
        <v>0</v>
      </c>
      <c r="E30" s="573">
        <v>0</v>
      </c>
      <c r="F30" s="581">
        <v>0</v>
      </c>
      <c r="G30" s="573">
        <v>0</v>
      </c>
      <c r="H30" s="581">
        <v>0</v>
      </c>
      <c r="I30" s="573">
        <v>0</v>
      </c>
      <c r="J30" s="581">
        <v>0</v>
      </c>
      <c r="K30" s="573">
        <v>0</v>
      </c>
      <c r="L30" s="581">
        <v>0</v>
      </c>
      <c r="M30" s="573">
        <v>0</v>
      </c>
      <c r="N30" s="581">
        <v>0</v>
      </c>
      <c r="O30" s="573">
        <v>0</v>
      </c>
      <c r="P30" s="581">
        <v>0</v>
      </c>
      <c r="Q30" s="573">
        <v>0</v>
      </c>
      <c r="R30" s="581">
        <v>0</v>
      </c>
      <c r="S30" s="573">
        <v>0</v>
      </c>
      <c r="T30" s="581">
        <v>0</v>
      </c>
      <c r="U30" s="573">
        <v>0</v>
      </c>
      <c r="V30" s="581">
        <v>0</v>
      </c>
      <c r="W30" s="573">
        <v>0</v>
      </c>
      <c r="X30" s="581">
        <v>0</v>
      </c>
      <c r="Y30" s="573">
        <v>0</v>
      </c>
      <c r="Z30" s="586">
        <v>0</v>
      </c>
      <c r="AA30" s="585">
        <v>0</v>
      </c>
    </row>
    <row r="31" spans="1:27" ht="11.1" hidden="1" customHeight="1" outlineLevel="2" x14ac:dyDescent="0.15">
      <c r="A31" s="569" t="s">
        <v>105</v>
      </c>
      <c r="B31" s="581">
        <v>0</v>
      </c>
      <c r="C31" s="573">
        <v>0</v>
      </c>
      <c r="D31" s="581">
        <v>0</v>
      </c>
      <c r="E31" s="573">
        <v>0</v>
      </c>
      <c r="F31" s="581">
        <v>0</v>
      </c>
      <c r="G31" s="573">
        <v>0</v>
      </c>
      <c r="H31" s="581">
        <v>0</v>
      </c>
      <c r="I31" s="573">
        <v>0</v>
      </c>
      <c r="J31" s="581">
        <v>0</v>
      </c>
      <c r="K31" s="573">
        <v>0</v>
      </c>
      <c r="L31" s="581">
        <v>0</v>
      </c>
      <c r="M31" s="573">
        <v>0</v>
      </c>
      <c r="N31" s="581">
        <v>0</v>
      </c>
      <c r="O31" s="573">
        <v>0</v>
      </c>
      <c r="P31" s="581">
        <v>1</v>
      </c>
      <c r="Q31" s="573">
        <v>0</v>
      </c>
      <c r="R31" s="581">
        <v>0</v>
      </c>
      <c r="S31" s="573">
        <v>0</v>
      </c>
      <c r="T31" s="581">
        <v>0</v>
      </c>
      <c r="U31" s="573">
        <v>0</v>
      </c>
      <c r="V31" s="581">
        <v>1</v>
      </c>
      <c r="W31" s="573">
        <v>0</v>
      </c>
      <c r="X31" s="581">
        <v>0</v>
      </c>
      <c r="Y31" s="573">
        <v>0</v>
      </c>
      <c r="Z31" s="586">
        <v>2</v>
      </c>
      <c r="AA31" s="585">
        <v>0</v>
      </c>
    </row>
    <row r="32" spans="1:27" ht="11.1" hidden="1" customHeight="1" outlineLevel="2" x14ac:dyDescent="0.15">
      <c r="A32" s="569" t="s">
        <v>106</v>
      </c>
      <c r="B32" s="581">
        <v>0</v>
      </c>
      <c r="C32" s="573">
        <v>0</v>
      </c>
      <c r="D32" s="581">
        <v>0</v>
      </c>
      <c r="E32" s="573">
        <v>0</v>
      </c>
      <c r="F32" s="581">
        <v>0</v>
      </c>
      <c r="G32" s="573">
        <v>0</v>
      </c>
      <c r="H32" s="581">
        <v>1</v>
      </c>
      <c r="I32" s="573">
        <v>0</v>
      </c>
      <c r="J32" s="581">
        <v>0</v>
      </c>
      <c r="K32" s="573">
        <v>0</v>
      </c>
      <c r="L32" s="581">
        <v>0</v>
      </c>
      <c r="M32" s="573">
        <v>0</v>
      </c>
      <c r="N32" s="581">
        <v>0</v>
      </c>
      <c r="O32" s="573">
        <v>0</v>
      </c>
      <c r="P32" s="581">
        <v>0</v>
      </c>
      <c r="Q32" s="573">
        <v>0</v>
      </c>
      <c r="R32" s="581">
        <v>0</v>
      </c>
      <c r="S32" s="573">
        <v>0</v>
      </c>
      <c r="T32" s="581">
        <v>0</v>
      </c>
      <c r="U32" s="573">
        <v>0</v>
      </c>
      <c r="V32" s="581">
        <v>0</v>
      </c>
      <c r="W32" s="573">
        <v>0</v>
      </c>
      <c r="X32" s="581">
        <v>0</v>
      </c>
      <c r="Y32" s="573">
        <v>0</v>
      </c>
      <c r="Z32" s="586">
        <v>1</v>
      </c>
      <c r="AA32" s="585">
        <v>0</v>
      </c>
    </row>
    <row r="33" spans="1:27" ht="11.1" customHeight="1" outlineLevel="1" collapsed="1" x14ac:dyDescent="0.15">
      <c r="A33" s="570" t="s">
        <v>107</v>
      </c>
      <c r="B33" s="582">
        <v>0</v>
      </c>
      <c r="C33" s="574">
        <v>0</v>
      </c>
      <c r="D33" s="582">
        <v>0</v>
      </c>
      <c r="E33" s="574">
        <v>0</v>
      </c>
      <c r="F33" s="582">
        <v>0</v>
      </c>
      <c r="G33" s="574">
        <v>0</v>
      </c>
      <c r="H33" s="582">
        <v>1</v>
      </c>
      <c r="I33" s="574">
        <v>0</v>
      </c>
      <c r="J33" s="582">
        <v>0</v>
      </c>
      <c r="K33" s="574">
        <v>0</v>
      </c>
      <c r="L33" s="582">
        <v>0</v>
      </c>
      <c r="M33" s="574">
        <v>0</v>
      </c>
      <c r="N33" s="582">
        <v>0</v>
      </c>
      <c r="O33" s="574">
        <v>0</v>
      </c>
      <c r="P33" s="582">
        <v>1</v>
      </c>
      <c r="Q33" s="574">
        <v>0</v>
      </c>
      <c r="R33" s="582">
        <v>0</v>
      </c>
      <c r="S33" s="574">
        <v>0</v>
      </c>
      <c r="T33" s="582">
        <v>0</v>
      </c>
      <c r="U33" s="574">
        <v>0</v>
      </c>
      <c r="V33" s="582">
        <v>1</v>
      </c>
      <c r="W33" s="574">
        <v>0</v>
      </c>
      <c r="X33" s="582">
        <v>0</v>
      </c>
      <c r="Y33" s="574">
        <v>0</v>
      </c>
      <c r="Z33" s="587">
        <v>3</v>
      </c>
      <c r="AA33" s="578">
        <v>0</v>
      </c>
    </row>
    <row r="34" spans="1:27" ht="11.1" hidden="1" customHeight="1" outlineLevel="2" x14ac:dyDescent="0.15">
      <c r="A34" s="569" t="s">
        <v>108</v>
      </c>
      <c r="B34" s="581">
        <v>0</v>
      </c>
      <c r="C34" s="573">
        <v>0</v>
      </c>
      <c r="D34" s="581">
        <v>0</v>
      </c>
      <c r="E34" s="573">
        <v>0</v>
      </c>
      <c r="F34" s="581">
        <v>0</v>
      </c>
      <c r="G34" s="573">
        <v>0</v>
      </c>
      <c r="H34" s="581">
        <v>0</v>
      </c>
      <c r="I34" s="573">
        <v>0</v>
      </c>
      <c r="J34" s="581">
        <v>0</v>
      </c>
      <c r="K34" s="573">
        <v>0</v>
      </c>
      <c r="L34" s="581">
        <v>0</v>
      </c>
      <c r="M34" s="573">
        <v>0</v>
      </c>
      <c r="N34" s="581">
        <v>1</v>
      </c>
      <c r="O34" s="573">
        <v>0</v>
      </c>
      <c r="P34" s="581">
        <v>0</v>
      </c>
      <c r="Q34" s="573">
        <v>0</v>
      </c>
      <c r="R34" s="581">
        <v>0</v>
      </c>
      <c r="S34" s="573">
        <v>0</v>
      </c>
      <c r="T34" s="581">
        <v>0</v>
      </c>
      <c r="U34" s="573">
        <v>0</v>
      </c>
      <c r="V34" s="581">
        <v>0</v>
      </c>
      <c r="W34" s="573">
        <v>0</v>
      </c>
      <c r="X34" s="581">
        <v>0</v>
      </c>
      <c r="Y34" s="573">
        <v>0</v>
      </c>
      <c r="Z34" s="586">
        <v>1</v>
      </c>
      <c r="AA34" s="585">
        <v>0</v>
      </c>
    </row>
    <row r="35" spans="1:27" ht="11.1" hidden="1" customHeight="1" outlineLevel="2" x14ac:dyDescent="0.15">
      <c r="A35" s="569" t="s">
        <v>109</v>
      </c>
      <c r="B35" s="581">
        <v>0</v>
      </c>
      <c r="C35" s="573">
        <v>0</v>
      </c>
      <c r="D35" s="581">
        <v>0</v>
      </c>
      <c r="E35" s="573">
        <v>0</v>
      </c>
      <c r="F35" s="581">
        <v>0</v>
      </c>
      <c r="G35" s="573">
        <v>0</v>
      </c>
      <c r="H35" s="581">
        <v>0</v>
      </c>
      <c r="I35" s="573">
        <v>0</v>
      </c>
      <c r="J35" s="581">
        <v>0</v>
      </c>
      <c r="K35" s="573">
        <v>0</v>
      </c>
      <c r="L35" s="581">
        <v>0</v>
      </c>
      <c r="M35" s="573">
        <v>0</v>
      </c>
      <c r="N35" s="581">
        <v>0</v>
      </c>
      <c r="O35" s="573">
        <v>0</v>
      </c>
      <c r="P35" s="581">
        <v>0</v>
      </c>
      <c r="Q35" s="573">
        <v>0</v>
      </c>
      <c r="R35" s="581">
        <v>0</v>
      </c>
      <c r="S35" s="573">
        <v>0</v>
      </c>
      <c r="T35" s="581">
        <v>0</v>
      </c>
      <c r="U35" s="573">
        <v>0</v>
      </c>
      <c r="V35" s="581">
        <v>0</v>
      </c>
      <c r="W35" s="573">
        <v>0</v>
      </c>
      <c r="X35" s="581">
        <v>0</v>
      </c>
      <c r="Y35" s="573">
        <v>0</v>
      </c>
      <c r="Z35" s="586">
        <v>0</v>
      </c>
      <c r="AA35" s="585">
        <v>0</v>
      </c>
    </row>
    <row r="36" spans="1:27" ht="11.1" hidden="1" customHeight="1" outlineLevel="2" x14ac:dyDescent="0.15">
      <c r="A36" s="569" t="s">
        <v>110</v>
      </c>
      <c r="B36" s="581">
        <v>0</v>
      </c>
      <c r="C36" s="573">
        <v>0</v>
      </c>
      <c r="D36" s="581">
        <v>0</v>
      </c>
      <c r="E36" s="573">
        <v>0</v>
      </c>
      <c r="F36" s="581">
        <v>0</v>
      </c>
      <c r="G36" s="573">
        <v>0</v>
      </c>
      <c r="H36" s="581">
        <v>0</v>
      </c>
      <c r="I36" s="573">
        <v>0</v>
      </c>
      <c r="J36" s="581">
        <v>0</v>
      </c>
      <c r="K36" s="573">
        <v>0</v>
      </c>
      <c r="L36" s="581">
        <v>0</v>
      </c>
      <c r="M36" s="573">
        <v>0</v>
      </c>
      <c r="N36" s="581">
        <v>0</v>
      </c>
      <c r="O36" s="573">
        <v>0</v>
      </c>
      <c r="P36" s="581">
        <v>0</v>
      </c>
      <c r="Q36" s="573">
        <v>0</v>
      </c>
      <c r="R36" s="581">
        <v>0</v>
      </c>
      <c r="S36" s="573">
        <v>0</v>
      </c>
      <c r="T36" s="581">
        <v>0</v>
      </c>
      <c r="U36" s="573">
        <v>0</v>
      </c>
      <c r="V36" s="581">
        <v>0</v>
      </c>
      <c r="W36" s="573">
        <v>0</v>
      </c>
      <c r="X36" s="581">
        <v>0</v>
      </c>
      <c r="Y36" s="573">
        <v>0</v>
      </c>
      <c r="Z36" s="586">
        <v>0</v>
      </c>
      <c r="AA36" s="585">
        <v>0</v>
      </c>
    </row>
    <row r="37" spans="1:27" ht="11.1" customHeight="1" outlineLevel="1" collapsed="1" x14ac:dyDescent="0.15">
      <c r="A37" s="570" t="s">
        <v>111</v>
      </c>
      <c r="B37" s="582">
        <v>0</v>
      </c>
      <c r="C37" s="574">
        <v>0</v>
      </c>
      <c r="D37" s="582">
        <v>0</v>
      </c>
      <c r="E37" s="574">
        <v>0</v>
      </c>
      <c r="F37" s="582">
        <v>0</v>
      </c>
      <c r="G37" s="574">
        <v>0</v>
      </c>
      <c r="H37" s="582">
        <v>0</v>
      </c>
      <c r="I37" s="574">
        <v>0</v>
      </c>
      <c r="J37" s="582">
        <v>0</v>
      </c>
      <c r="K37" s="574">
        <v>0</v>
      </c>
      <c r="L37" s="582">
        <v>0</v>
      </c>
      <c r="M37" s="574">
        <v>0</v>
      </c>
      <c r="N37" s="582">
        <v>1</v>
      </c>
      <c r="O37" s="574">
        <v>0</v>
      </c>
      <c r="P37" s="582">
        <v>0</v>
      </c>
      <c r="Q37" s="574">
        <v>0</v>
      </c>
      <c r="R37" s="582">
        <v>0</v>
      </c>
      <c r="S37" s="574">
        <v>0</v>
      </c>
      <c r="T37" s="582">
        <v>0</v>
      </c>
      <c r="U37" s="574">
        <v>0</v>
      </c>
      <c r="V37" s="582">
        <v>0</v>
      </c>
      <c r="W37" s="574">
        <v>0</v>
      </c>
      <c r="X37" s="582">
        <v>0</v>
      </c>
      <c r="Y37" s="574">
        <v>0</v>
      </c>
      <c r="Z37" s="587">
        <v>1</v>
      </c>
      <c r="AA37" s="578">
        <v>0</v>
      </c>
    </row>
    <row r="38" spans="1:27" ht="11.1" hidden="1" customHeight="1" outlineLevel="2" x14ac:dyDescent="0.15">
      <c r="A38" s="569" t="s">
        <v>112</v>
      </c>
      <c r="B38" s="581">
        <v>0</v>
      </c>
      <c r="C38" s="573">
        <v>0</v>
      </c>
      <c r="D38" s="581">
        <v>0</v>
      </c>
      <c r="E38" s="573">
        <v>0</v>
      </c>
      <c r="F38" s="581">
        <v>0</v>
      </c>
      <c r="G38" s="573">
        <v>0</v>
      </c>
      <c r="H38" s="581">
        <v>0</v>
      </c>
      <c r="I38" s="573">
        <v>0</v>
      </c>
      <c r="J38" s="581">
        <v>0</v>
      </c>
      <c r="K38" s="573">
        <v>0</v>
      </c>
      <c r="L38" s="581">
        <v>0</v>
      </c>
      <c r="M38" s="573">
        <v>0</v>
      </c>
      <c r="N38" s="581">
        <v>0</v>
      </c>
      <c r="O38" s="573">
        <v>0</v>
      </c>
      <c r="P38" s="581">
        <v>0</v>
      </c>
      <c r="Q38" s="573">
        <v>0</v>
      </c>
      <c r="R38" s="581">
        <v>0</v>
      </c>
      <c r="S38" s="573">
        <v>0</v>
      </c>
      <c r="T38" s="581">
        <v>0</v>
      </c>
      <c r="U38" s="573">
        <v>0</v>
      </c>
      <c r="V38" s="581">
        <v>0</v>
      </c>
      <c r="W38" s="573">
        <v>0</v>
      </c>
      <c r="X38" s="581">
        <v>0</v>
      </c>
      <c r="Y38" s="573">
        <v>0</v>
      </c>
      <c r="Z38" s="586">
        <v>0</v>
      </c>
      <c r="AA38" s="585">
        <v>0</v>
      </c>
    </row>
    <row r="39" spans="1:27" ht="11.1" hidden="1" customHeight="1" outlineLevel="2" x14ac:dyDescent="0.15">
      <c r="A39" s="569" t="s">
        <v>113</v>
      </c>
      <c r="B39" s="581">
        <v>0</v>
      </c>
      <c r="C39" s="573">
        <v>0</v>
      </c>
      <c r="D39" s="581">
        <v>0</v>
      </c>
      <c r="E39" s="573">
        <v>0</v>
      </c>
      <c r="F39" s="581">
        <v>0</v>
      </c>
      <c r="G39" s="573">
        <v>0</v>
      </c>
      <c r="H39" s="581">
        <v>0</v>
      </c>
      <c r="I39" s="573">
        <v>0</v>
      </c>
      <c r="J39" s="581">
        <v>0</v>
      </c>
      <c r="K39" s="573">
        <v>0</v>
      </c>
      <c r="L39" s="581">
        <v>0</v>
      </c>
      <c r="M39" s="573">
        <v>0</v>
      </c>
      <c r="N39" s="581">
        <v>0</v>
      </c>
      <c r="O39" s="573">
        <v>0</v>
      </c>
      <c r="P39" s="581">
        <v>0</v>
      </c>
      <c r="Q39" s="573">
        <v>0</v>
      </c>
      <c r="R39" s="581">
        <v>0</v>
      </c>
      <c r="S39" s="573">
        <v>0</v>
      </c>
      <c r="T39" s="581">
        <v>0</v>
      </c>
      <c r="U39" s="573">
        <v>0</v>
      </c>
      <c r="V39" s="581">
        <v>0</v>
      </c>
      <c r="W39" s="573">
        <v>0</v>
      </c>
      <c r="X39" s="581">
        <v>0</v>
      </c>
      <c r="Y39" s="573">
        <v>0</v>
      </c>
      <c r="Z39" s="586">
        <v>0</v>
      </c>
      <c r="AA39" s="585">
        <v>0</v>
      </c>
    </row>
    <row r="40" spans="1:27" ht="11.1" hidden="1" customHeight="1" outlineLevel="2" x14ac:dyDescent="0.15">
      <c r="A40" s="569" t="s">
        <v>114</v>
      </c>
      <c r="B40" s="581">
        <v>0</v>
      </c>
      <c r="C40" s="573">
        <v>0</v>
      </c>
      <c r="D40" s="581">
        <v>0</v>
      </c>
      <c r="E40" s="573">
        <v>0</v>
      </c>
      <c r="F40" s="581">
        <v>0</v>
      </c>
      <c r="G40" s="573">
        <v>0</v>
      </c>
      <c r="H40" s="581">
        <v>0</v>
      </c>
      <c r="I40" s="573">
        <v>0</v>
      </c>
      <c r="J40" s="581">
        <v>0</v>
      </c>
      <c r="K40" s="573">
        <v>0</v>
      </c>
      <c r="L40" s="581">
        <v>0</v>
      </c>
      <c r="M40" s="573">
        <v>0</v>
      </c>
      <c r="N40" s="581">
        <v>0</v>
      </c>
      <c r="O40" s="573">
        <v>0</v>
      </c>
      <c r="P40" s="581">
        <v>0</v>
      </c>
      <c r="Q40" s="573">
        <v>0</v>
      </c>
      <c r="R40" s="581">
        <v>0</v>
      </c>
      <c r="S40" s="573">
        <v>0</v>
      </c>
      <c r="T40" s="581">
        <v>0</v>
      </c>
      <c r="U40" s="573">
        <v>0</v>
      </c>
      <c r="V40" s="581">
        <v>0</v>
      </c>
      <c r="W40" s="573">
        <v>0</v>
      </c>
      <c r="X40" s="581">
        <v>0</v>
      </c>
      <c r="Y40" s="573">
        <v>0</v>
      </c>
      <c r="Z40" s="586">
        <v>0</v>
      </c>
      <c r="AA40" s="585">
        <v>0</v>
      </c>
    </row>
    <row r="41" spans="1:27" ht="11.1" hidden="1" customHeight="1" outlineLevel="2" x14ac:dyDescent="0.15">
      <c r="A41" s="569" t="s">
        <v>115</v>
      </c>
      <c r="B41" s="581">
        <v>0</v>
      </c>
      <c r="C41" s="573">
        <v>0</v>
      </c>
      <c r="D41" s="581">
        <v>0</v>
      </c>
      <c r="E41" s="573">
        <v>0</v>
      </c>
      <c r="F41" s="581">
        <v>0</v>
      </c>
      <c r="G41" s="573">
        <v>0</v>
      </c>
      <c r="H41" s="581">
        <v>0</v>
      </c>
      <c r="I41" s="573">
        <v>0</v>
      </c>
      <c r="J41" s="581">
        <v>0</v>
      </c>
      <c r="K41" s="573">
        <v>0</v>
      </c>
      <c r="L41" s="581">
        <v>0</v>
      </c>
      <c r="M41" s="573">
        <v>0</v>
      </c>
      <c r="N41" s="581">
        <v>0</v>
      </c>
      <c r="O41" s="573">
        <v>0</v>
      </c>
      <c r="P41" s="581">
        <v>0</v>
      </c>
      <c r="Q41" s="573">
        <v>0</v>
      </c>
      <c r="R41" s="581">
        <v>0</v>
      </c>
      <c r="S41" s="573">
        <v>0</v>
      </c>
      <c r="T41" s="581">
        <v>0</v>
      </c>
      <c r="U41" s="573">
        <v>0</v>
      </c>
      <c r="V41" s="581">
        <v>0</v>
      </c>
      <c r="W41" s="573">
        <v>0</v>
      </c>
      <c r="X41" s="581">
        <v>0</v>
      </c>
      <c r="Y41" s="573">
        <v>0</v>
      </c>
      <c r="Z41" s="586">
        <v>0</v>
      </c>
      <c r="AA41" s="585">
        <v>0</v>
      </c>
    </row>
    <row r="42" spans="1:27" ht="11.1" hidden="1" customHeight="1" outlineLevel="2" x14ac:dyDescent="0.15">
      <c r="A42" s="569" t="s">
        <v>116</v>
      </c>
      <c r="B42" s="581">
        <v>1</v>
      </c>
      <c r="C42" s="573">
        <v>0</v>
      </c>
      <c r="D42" s="581">
        <v>0</v>
      </c>
      <c r="E42" s="573">
        <v>0</v>
      </c>
      <c r="F42" s="581">
        <v>1</v>
      </c>
      <c r="G42" s="573">
        <v>0</v>
      </c>
      <c r="H42" s="581">
        <v>0</v>
      </c>
      <c r="I42" s="573">
        <v>0</v>
      </c>
      <c r="J42" s="581">
        <v>0</v>
      </c>
      <c r="K42" s="573">
        <v>0</v>
      </c>
      <c r="L42" s="581">
        <v>1</v>
      </c>
      <c r="M42" s="573">
        <v>0</v>
      </c>
      <c r="N42" s="581">
        <v>0</v>
      </c>
      <c r="O42" s="573">
        <v>0</v>
      </c>
      <c r="P42" s="581">
        <v>0</v>
      </c>
      <c r="Q42" s="573">
        <v>0</v>
      </c>
      <c r="R42" s="581">
        <v>1</v>
      </c>
      <c r="S42" s="573">
        <v>0</v>
      </c>
      <c r="T42" s="581">
        <v>1</v>
      </c>
      <c r="U42" s="573">
        <v>0</v>
      </c>
      <c r="V42" s="581">
        <v>1</v>
      </c>
      <c r="W42" s="573">
        <v>0</v>
      </c>
      <c r="X42" s="581">
        <v>0</v>
      </c>
      <c r="Y42" s="573">
        <v>0</v>
      </c>
      <c r="Z42" s="586">
        <v>6</v>
      </c>
      <c r="AA42" s="585">
        <v>0</v>
      </c>
    </row>
    <row r="43" spans="1:27" ht="11.1" hidden="1" customHeight="1" outlineLevel="2" x14ac:dyDescent="0.15">
      <c r="A43" s="569" t="s">
        <v>117</v>
      </c>
      <c r="B43" s="581">
        <v>0</v>
      </c>
      <c r="C43" s="573">
        <v>0</v>
      </c>
      <c r="D43" s="581">
        <v>0</v>
      </c>
      <c r="E43" s="573">
        <v>0</v>
      </c>
      <c r="F43" s="581">
        <v>0</v>
      </c>
      <c r="G43" s="573">
        <v>0</v>
      </c>
      <c r="H43" s="581">
        <v>0</v>
      </c>
      <c r="I43" s="573">
        <v>0</v>
      </c>
      <c r="J43" s="581">
        <v>0</v>
      </c>
      <c r="K43" s="573">
        <v>0</v>
      </c>
      <c r="L43" s="581">
        <v>0</v>
      </c>
      <c r="M43" s="573">
        <v>0</v>
      </c>
      <c r="N43" s="581">
        <v>0</v>
      </c>
      <c r="O43" s="573">
        <v>0</v>
      </c>
      <c r="P43" s="581">
        <v>0</v>
      </c>
      <c r="Q43" s="573">
        <v>0</v>
      </c>
      <c r="R43" s="581">
        <v>0</v>
      </c>
      <c r="S43" s="573">
        <v>0</v>
      </c>
      <c r="T43" s="581">
        <v>0</v>
      </c>
      <c r="U43" s="573">
        <v>0</v>
      </c>
      <c r="V43" s="581">
        <v>0</v>
      </c>
      <c r="W43" s="573">
        <v>0</v>
      </c>
      <c r="X43" s="581">
        <v>0</v>
      </c>
      <c r="Y43" s="573">
        <v>0</v>
      </c>
      <c r="Z43" s="586">
        <v>0</v>
      </c>
      <c r="AA43" s="585">
        <v>0</v>
      </c>
    </row>
    <row r="44" spans="1:27" ht="11.1" hidden="1" customHeight="1" outlineLevel="2" x14ac:dyDescent="0.15">
      <c r="A44" s="569" t="s">
        <v>118</v>
      </c>
      <c r="B44" s="581">
        <v>0</v>
      </c>
      <c r="C44" s="573">
        <v>0</v>
      </c>
      <c r="D44" s="581">
        <v>0</v>
      </c>
      <c r="E44" s="573">
        <v>0</v>
      </c>
      <c r="F44" s="581">
        <v>0</v>
      </c>
      <c r="G44" s="573">
        <v>0</v>
      </c>
      <c r="H44" s="581">
        <v>0</v>
      </c>
      <c r="I44" s="573">
        <v>0</v>
      </c>
      <c r="J44" s="581">
        <v>0</v>
      </c>
      <c r="K44" s="573">
        <v>0</v>
      </c>
      <c r="L44" s="581">
        <v>0</v>
      </c>
      <c r="M44" s="573">
        <v>0</v>
      </c>
      <c r="N44" s="581">
        <v>0</v>
      </c>
      <c r="O44" s="573">
        <v>0</v>
      </c>
      <c r="P44" s="581">
        <v>0</v>
      </c>
      <c r="Q44" s="573">
        <v>0</v>
      </c>
      <c r="R44" s="581">
        <v>0</v>
      </c>
      <c r="S44" s="573">
        <v>0</v>
      </c>
      <c r="T44" s="581">
        <v>0</v>
      </c>
      <c r="U44" s="573">
        <v>0</v>
      </c>
      <c r="V44" s="581">
        <v>0</v>
      </c>
      <c r="W44" s="573">
        <v>0</v>
      </c>
      <c r="X44" s="581">
        <v>0</v>
      </c>
      <c r="Y44" s="573">
        <v>0</v>
      </c>
      <c r="Z44" s="586">
        <v>0</v>
      </c>
      <c r="AA44" s="585">
        <v>0</v>
      </c>
    </row>
    <row r="45" spans="1:27" ht="11.1" hidden="1" customHeight="1" outlineLevel="2" x14ac:dyDescent="0.15">
      <c r="A45" s="569" t="s">
        <v>119</v>
      </c>
      <c r="B45" s="581">
        <v>0</v>
      </c>
      <c r="C45" s="573">
        <v>0</v>
      </c>
      <c r="D45" s="581">
        <v>0</v>
      </c>
      <c r="E45" s="573">
        <v>0</v>
      </c>
      <c r="F45" s="581">
        <v>0</v>
      </c>
      <c r="G45" s="573">
        <v>0</v>
      </c>
      <c r="H45" s="581">
        <v>0</v>
      </c>
      <c r="I45" s="573">
        <v>0</v>
      </c>
      <c r="J45" s="581">
        <v>0</v>
      </c>
      <c r="K45" s="573">
        <v>0</v>
      </c>
      <c r="L45" s="581">
        <v>0</v>
      </c>
      <c r="M45" s="573">
        <v>0</v>
      </c>
      <c r="N45" s="581">
        <v>0</v>
      </c>
      <c r="O45" s="573">
        <v>0</v>
      </c>
      <c r="P45" s="581">
        <v>0</v>
      </c>
      <c r="Q45" s="573">
        <v>0</v>
      </c>
      <c r="R45" s="581">
        <v>0</v>
      </c>
      <c r="S45" s="573">
        <v>0</v>
      </c>
      <c r="T45" s="581">
        <v>0</v>
      </c>
      <c r="U45" s="573">
        <v>0</v>
      </c>
      <c r="V45" s="581">
        <v>0</v>
      </c>
      <c r="W45" s="573">
        <v>0</v>
      </c>
      <c r="X45" s="581">
        <v>0</v>
      </c>
      <c r="Y45" s="573">
        <v>0</v>
      </c>
      <c r="Z45" s="586">
        <v>0</v>
      </c>
      <c r="AA45" s="585">
        <v>0</v>
      </c>
    </row>
    <row r="46" spans="1:27" ht="11.1" hidden="1" customHeight="1" outlineLevel="2" x14ac:dyDescent="0.15">
      <c r="A46" s="569" t="s">
        <v>120</v>
      </c>
      <c r="B46" s="581">
        <v>0</v>
      </c>
      <c r="C46" s="573">
        <v>0</v>
      </c>
      <c r="D46" s="581">
        <v>0</v>
      </c>
      <c r="E46" s="573">
        <v>0</v>
      </c>
      <c r="F46" s="581">
        <v>0</v>
      </c>
      <c r="G46" s="573">
        <v>0</v>
      </c>
      <c r="H46" s="581">
        <v>0</v>
      </c>
      <c r="I46" s="573">
        <v>0</v>
      </c>
      <c r="J46" s="581">
        <v>0</v>
      </c>
      <c r="K46" s="573">
        <v>0</v>
      </c>
      <c r="L46" s="581">
        <v>0</v>
      </c>
      <c r="M46" s="573">
        <v>0</v>
      </c>
      <c r="N46" s="581">
        <v>0</v>
      </c>
      <c r="O46" s="573">
        <v>0</v>
      </c>
      <c r="P46" s="581">
        <v>0</v>
      </c>
      <c r="Q46" s="573">
        <v>0</v>
      </c>
      <c r="R46" s="581">
        <v>0</v>
      </c>
      <c r="S46" s="573">
        <v>0</v>
      </c>
      <c r="T46" s="581">
        <v>0</v>
      </c>
      <c r="U46" s="573">
        <v>0</v>
      </c>
      <c r="V46" s="581">
        <v>0</v>
      </c>
      <c r="W46" s="573">
        <v>0</v>
      </c>
      <c r="X46" s="581">
        <v>0</v>
      </c>
      <c r="Y46" s="573">
        <v>0</v>
      </c>
      <c r="Z46" s="586">
        <v>0</v>
      </c>
      <c r="AA46" s="585">
        <v>0</v>
      </c>
    </row>
    <row r="47" spans="1:27" ht="11.1" hidden="1" customHeight="1" outlineLevel="2" x14ac:dyDescent="0.15">
      <c r="A47" s="569" t="s">
        <v>121</v>
      </c>
      <c r="B47" s="581">
        <v>0</v>
      </c>
      <c r="C47" s="573">
        <v>0</v>
      </c>
      <c r="D47" s="581">
        <v>0</v>
      </c>
      <c r="E47" s="573">
        <v>0</v>
      </c>
      <c r="F47" s="581">
        <v>0</v>
      </c>
      <c r="G47" s="573">
        <v>0</v>
      </c>
      <c r="H47" s="581">
        <v>0</v>
      </c>
      <c r="I47" s="573">
        <v>0</v>
      </c>
      <c r="J47" s="581">
        <v>0</v>
      </c>
      <c r="K47" s="573">
        <v>0</v>
      </c>
      <c r="L47" s="581">
        <v>0</v>
      </c>
      <c r="M47" s="573">
        <v>0</v>
      </c>
      <c r="N47" s="581">
        <v>0</v>
      </c>
      <c r="O47" s="573">
        <v>0</v>
      </c>
      <c r="P47" s="581">
        <v>0</v>
      </c>
      <c r="Q47" s="573">
        <v>0</v>
      </c>
      <c r="R47" s="581">
        <v>1</v>
      </c>
      <c r="S47" s="573">
        <v>0</v>
      </c>
      <c r="T47" s="581">
        <v>0</v>
      </c>
      <c r="U47" s="573">
        <v>0</v>
      </c>
      <c r="V47" s="581">
        <v>0</v>
      </c>
      <c r="W47" s="573">
        <v>0</v>
      </c>
      <c r="X47" s="581">
        <v>0</v>
      </c>
      <c r="Y47" s="573">
        <v>0</v>
      </c>
      <c r="Z47" s="586">
        <v>1</v>
      </c>
      <c r="AA47" s="585">
        <v>0</v>
      </c>
    </row>
    <row r="48" spans="1:27" ht="11.1" customHeight="1" outlineLevel="1" collapsed="1" x14ac:dyDescent="0.15">
      <c r="A48" s="570" t="s">
        <v>122</v>
      </c>
      <c r="B48" s="582">
        <v>1</v>
      </c>
      <c r="C48" s="574">
        <v>0</v>
      </c>
      <c r="D48" s="582">
        <v>0</v>
      </c>
      <c r="E48" s="574">
        <v>0</v>
      </c>
      <c r="F48" s="582">
        <v>1</v>
      </c>
      <c r="G48" s="574">
        <v>0</v>
      </c>
      <c r="H48" s="582">
        <v>0</v>
      </c>
      <c r="I48" s="574">
        <v>0</v>
      </c>
      <c r="J48" s="582">
        <v>0</v>
      </c>
      <c r="K48" s="574">
        <v>0</v>
      </c>
      <c r="L48" s="582">
        <v>1</v>
      </c>
      <c r="M48" s="574">
        <v>0</v>
      </c>
      <c r="N48" s="582">
        <v>0</v>
      </c>
      <c r="O48" s="574">
        <v>0</v>
      </c>
      <c r="P48" s="582">
        <v>0</v>
      </c>
      <c r="Q48" s="574">
        <v>0</v>
      </c>
      <c r="R48" s="582">
        <v>2</v>
      </c>
      <c r="S48" s="574">
        <v>0</v>
      </c>
      <c r="T48" s="582">
        <v>1</v>
      </c>
      <c r="U48" s="574">
        <v>0</v>
      </c>
      <c r="V48" s="582">
        <v>1</v>
      </c>
      <c r="W48" s="574">
        <v>0</v>
      </c>
      <c r="X48" s="582">
        <v>0</v>
      </c>
      <c r="Y48" s="574">
        <v>0</v>
      </c>
      <c r="Z48" s="587">
        <v>7</v>
      </c>
      <c r="AA48" s="578">
        <v>0</v>
      </c>
    </row>
    <row r="49" spans="1:27" ht="11.1" hidden="1" customHeight="1" outlineLevel="2" x14ac:dyDescent="0.15">
      <c r="A49" s="569" t="s">
        <v>123</v>
      </c>
      <c r="B49" s="581">
        <v>0</v>
      </c>
      <c r="C49" s="573">
        <v>0</v>
      </c>
      <c r="D49" s="581">
        <v>0</v>
      </c>
      <c r="E49" s="573">
        <v>0</v>
      </c>
      <c r="F49" s="581">
        <v>0</v>
      </c>
      <c r="G49" s="573">
        <v>0</v>
      </c>
      <c r="H49" s="581">
        <v>0</v>
      </c>
      <c r="I49" s="573">
        <v>0</v>
      </c>
      <c r="J49" s="581">
        <v>0</v>
      </c>
      <c r="K49" s="573">
        <v>0</v>
      </c>
      <c r="L49" s="581">
        <v>1</v>
      </c>
      <c r="M49" s="573">
        <v>0</v>
      </c>
      <c r="N49" s="581">
        <v>1</v>
      </c>
      <c r="O49" s="573">
        <v>0</v>
      </c>
      <c r="P49" s="581">
        <v>0</v>
      </c>
      <c r="Q49" s="573">
        <v>0</v>
      </c>
      <c r="R49" s="581">
        <v>0</v>
      </c>
      <c r="S49" s="573">
        <v>0</v>
      </c>
      <c r="T49" s="581">
        <v>0</v>
      </c>
      <c r="U49" s="573">
        <v>0</v>
      </c>
      <c r="V49" s="581">
        <v>1</v>
      </c>
      <c r="W49" s="573">
        <v>0</v>
      </c>
      <c r="X49" s="581">
        <v>0</v>
      </c>
      <c r="Y49" s="573">
        <v>0</v>
      </c>
      <c r="Z49" s="586">
        <v>3</v>
      </c>
      <c r="AA49" s="585">
        <v>0</v>
      </c>
    </row>
    <row r="50" spans="1:27" ht="11.1" hidden="1" customHeight="1" outlineLevel="2" x14ac:dyDescent="0.15">
      <c r="A50" s="569" t="s">
        <v>124</v>
      </c>
      <c r="B50" s="581">
        <v>0</v>
      </c>
      <c r="C50" s="573">
        <v>0</v>
      </c>
      <c r="D50" s="581">
        <v>0</v>
      </c>
      <c r="E50" s="573">
        <v>0</v>
      </c>
      <c r="F50" s="581">
        <v>0</v>
      </c>
      <c r="G50" s="573">
        <v>0</v>
      </c>
      <c r="H50" s="581">
        <v>1</v>
      </c>
      <c r="I50" s="573">
        <v>0</v>
      </c>
      <c r="J50" s="581">
        <v>0</v>
      </c>
      <c r="K50" s="573">
        <v>0</v>
      </c>
      <c r="L50" s="581">
        <v>0</v>
      </c>
      <c r="M50" s="573">
        <v>0</v>
      </c>
      <c r="N50" s="581">
        <v>0</v>
      </c>
      <c r="O50" s="573">
        <v>0</v>
      </c>
      <c r="P50" s="581">
        <v>0</v>
      </c>
      <c r="Q50" s="573">
        <v>0</v>
      </c>
      <c r="R50" s="581">
        <v>0</v>
      </c>
      <c r="S50" s="573">
        <v>0</v>
      </c>
      <c r="T50" s="581">
        <v>0</v>
      </c>
      <c r="U50" s="573">
        <v>0</v>
      </c>
      <c r="V50" s="581">
        <v>0</v>
      </c>
      <c r="W50" s="573">
        <v>0</v>
      </c>
      <c r="X50" s="581">
        <v>0</v>
      </c>
      <c r="Y50" s="573">
        <v>0</v>
      </c>
      <c r="Z50" s="586">
        <v>1</v>
      </c>
      <c r="AA50" s="585">
        <v>0</v>
      </c>
    </row>
    <row r="51" spans="1:27" ht="11.1" hidden="1" customHeight="1" outlineLevel="2" x14ac:dyDescent="0.15">
      <c r="A51" s="569" t="s">
        <v>125</v>
      </c>
      <c r="B51" s="581">
        <v>0</v>
      </c>
      <c r="C51" s="573">
        <v>0</v>
      </c>
      <c r="D51" s="581">
        <v>0</v>
      </c>
      <c r="E51" s="573">
        <v>0</v>
      </c>
      <c r="F51" s="581">
        <v>0</v>
      </c>
      <c r="G51" s="573">
        <v>0</v>
      </c>
      <c r="H51" s="581">
        <v>0</v>
      </c>
      <c r="I51" s="573">
        <v>0</v>
      </c>
      <c r="J51" s="581">
        <v>0</v>
      </c>
      <c r="K51" s="573">
        <v>0</v>
      </c>
      <c r="L51" s="581">
        <v>0</v>
      </c>
      <c r="M51" s="573">
        <v>0</v>
      </c>
      <c r="N51" s="581">
        <v>0</v>
      </c>
      <c r="O51" s="573">
        <v>0</v>
      </c>
      <c r="P51" s="581">
        <v>0</v>
      </c>
      <c r="Q51" s="573">
        <v>0</v>
      </c>
      <c r="R51" s="581">
        <v>0</v>
      </c>
      <c r="S51" s="573">
        <v>0</v>
      </c>
      <c r="T51" s="581">
        <v>0</v>
      </c>
      <c r="U51" s="573">
        <v>0</v>
      </c>
      <c r="V51" s="581">
        <v>0</v>
      </c>
      <c r="W51" s="573">
        <v>0</v>
      </c>
      <c r="X51" s="581">
        <v>0</v>
      </c>
      <c r="Y51" s="573">
        <v>0</v>
      </c>
      <c r="Z51" s="586">
        <v>0</v>
      </c>
      <c r="AA51" s="585">
        <v>0</v>
      </c>
    </row>
    <row r="52" spans="1:27" ht="11.1" hidden="1" customHeight="1" outlineLevel="2" x14ac:dyDescent="0.15">
      <c r="A52" s="569" t="s">
        <v>126</v>
      </c>
      <c r="B52" s="581">
        <v>0</v>
      </c>
      <c r="C52" s="573">
        <v>0</v>
      </c>
      <c r="D52" s="581">
        <v>0</v>
      </c>
      <c r="E52" s="573">
        <v>0</v>
      </c>
      <c r="F52" s="581">
        <v>0</v>
      </c>
      <c r="G52" s="573">
        <v>0</v>
      </c>
      <c r="H52" s="581">
        <v>0</v>
      </c>
      <c r="I52" s="573">
        <v>0</v>
      </c>
      <c r="J52" s="581">
        <v>0</v>
      </c>
      <c r="K52" s="573">
        <v>0</v>
      </c>
      <c r="L52" s="581">
        <v>0</v>
      </c>
      <c r="M52" s="573">
        <v>0</v>
      </c>
      <c r="N52" s="581">
        <v>0</v>
      </c>
      <c r="O52" s="573">
        <v>0</v>
      </c>
      <c r="P52" s="581">
        <v>0</v>
      </c>
      <c r="Q52" s="573">
        <v>0</v>
      </c>
      <c r="R52" s="581">
        <v>0</v>
      </c>
      <c r="S52" s="573">
        <v>0</v>
      </c>
      <c r="T52" s="581">
        <v>0</v>
      </c>
      <c r="U52" s="573">
        <v>0</v>
      </c>
      <c r="V52" s="581">
        <v>0</v>
      </c>
      <c r="W52" s="573">
        <v>0</v>
      </c>
      <c r="X52" s="581">
        <v>0</v>
      </c>
      <c r="Y52" s="573">
        <v>0</v>
      </c>
      <c r="Z52" s="586">
        <v>0</v>
      </c>
      <c r="AA52" s="585">
        <v>0</v>
      </c>
    </row>
    <row r="53" spans="1:27" ht="11.1" hidden="1" customHeight="1" outlineLevel="2" x14ac:dyDescent="0.15">
      <c r="A53" s="569" t="s">
        <v>127</v>
      </c>
      <c r="B53" s="581">
        <v>0</v>
      </c>
      <c r="C53" s="573">
        <v>0</v>
      </c>
      <c r="D53" s="581">
        <v>0</v>
      </c>
      <c r="E53" s="573">
        <v>0</v>
      </c>
      <c r="F53" s="581">
        <v>0</v>
      </c>
      <c r="G53" s="573">
        <v>0</v>
      </c>
      <c r="H53" s="581">
        <v>0</v>
      </c>
      <c r="I53" s="573">
        <v>0</v>
      </c>
      <c r="J53" s="581">
        <v>0</v>
      </c>
      <c r="K53" s="573">
        <v>0</v>
      </c>
      <c r="L53" s="581">
        <v>0</v>
      </c>
      <c r="M53" s="573">
        <v>0</v>
      </c>
      <c r="N53" s="581">
        <v>0</v>
      </c>
      <c r="O53" s="573">
        <v>0</v>
      </c>
      <c r="P53" s="581">
        <v>0</v>
      </c>
      <c r="Q53" s="573">
        <v>0</v>
      </c>
      <c r="R53" s="581">
        <v>0</v>
      </c>
      <c r="S53" s="573">
        <v>0</v>
      </c>
      <c r="T53" s="581">
        <v>0</v>
      </c>
      <c r="U53" s="573">
        <v>0</v>
      </c>
      <c r="V53" s="581">
        <v>0</v>
      </c>
      <c r="W53" s="573">
        <v>0</v>
      </c>
      <c r="X53" s="581">
        <v>0</v>
      </c>
      <c r="Y53" s="573">
        <v>0</v>
      </c>
      <c r="Z53" s="586">
        <v>0</v>
      </c>
      <c r="AA53" s="585">
        <v>0</v>
      </c>
    </row>
    <row r="54" spans="1:27" ht="11.1" hidden="1" customHeight="1" outlineLevel="2" x14ac:dyDescent="0.15">
      <c r="A54" s="569" t="s">
        <v>128</v>
      </c>
      <c r="B54" s="581">
        <v>0</v>
      </c>
      <c r="C54" s="573">
        <v>0</v>
      </c>
      <c r="D54" s="581">
        <v>0</v>
      </c>
      <c r="E54" s="573">
        <v>0</v>
      </c>
      <c r="F54" s="581">
        <v>0</v>
      </c>
      <c r="G54" s="573">
        <v>0</v>
      </c>
      <c r="H54" s="581">
        <v>0</v>
      </c>
      <c r="I54" s="573">
        <v>0</v>
      </c>
      <c r="J54" s="581">
        <v>0</v>
      </c>
      <c r="K54" s="573">
        <v>0</v>
      </c>
      <c r="L54" s="581">
        <v>0</v>
      </c>
      <c r="M54" s="573">
        <v>0</v>
      </c>
      <c r="N54" s="581">
        <v>0</v>
      </c>
      <c r="O54" s="573">
        <v>0</v>
      </c>
      <c r="P54" s="581">
        <v>0</v>
      </c>
      <c r="Q54" s="573">
        <v>0</v>
      </c>
      <c r="R54" s="581">
        <v>0</v>
      </c>
      <c r="S54" s="573">
        <v>0</v>
      </c>
      <c r="T54" s="581">
        <v>0</v>
      </c>
      <c r="U54" s="573">
        <v>0</v>
      </c>
      <c r="V54" s="581">
        <v>1</v>
      </c>
      <c r="W54" s="573">
        <v>0</v>
      </c>
      <c r="X54" s="581">
        <v>0</v>
      </c>
      <c r="Y54" s="573">
        <v>0</v>
      </c>
      <c r="Z54" s="586">
        <v>1</v>
      </c>
      <c r="AA54" s="585">
        <v>0</v>
      </c>
    </row>
    <row r="55" spans="1:27" ht="11.1" customHeight="1" outlineLevel="1" collapsed="1" x14ac:dyDescent="0.15">
      <c r="A55" s="570" t="s">
        <v>129</v>
      </c>
      <c r="B55" s="582">
        <v>0</v>
      </c>
      <c r="C55" s="574">
        <v>0</v>
      </c>
      <c r="D55" s="582">
        <v>0</v>
      </c>
      <c r="E55" s="574">
        <v>0</v>
      </c>
      <c r="F55" s="582">
        <v>0</v>
      </c>
      <c r="G55" s="574">
        <v>0</v>
      </c>
      <c r="H55" s="582">
        <v>1</v>
      </c>
      <c r="I55" s="574">
        <v>0</v>
      </c>
      <c r="J55" s="582">
        <v>0</v>
      </c>
      <c r="K55" s="574">
        <v>0</v>
      </c>
      <c r="L55" s="582">
        <v>1</v>
      </c>
      <c r="M55" s="574">
        <v>0</v>
      </c>
      <c r="N55" s="582">
        <v>1</v>
      </c>
      <c r="O55" s="574">
        <v>0</v>
      </c>
      <c r="P55" s="582">
        <v>0</v>
      </c>
      <c r="Q55" s="574">
        <v>0</v>
      </c>
      <c r="R55" s="582">
        <v>0</v>
      </c>
      <c r="S55" s="574">
        <v>0</v>
      </c>
      <c r="T55" s="582">
        <v>0</v>
      </c>
      <c r="U55" s="574">
        <v>0</v>
      </c>
      <c r="V55" s="582">
        <v>2</v>
      </c>
      <c r="W55" s="574">
        <v>0</v>
      </c>
      <c r="X55" s="582">
        <v>0</v>
      </c>
      <c r="Y55" s="574">
        <v>0</v>
      </c>
      <c r="Z55" s="587">
        <v>5</v>
      </c>
      <c r="AA55" s="578">
        <v>0</v>
      </c>
    </row>
    <row r="56" spans="1:27" ht="11.1" hidden="1" customHeight="1" outlineLevel="2" x14ac:dyDescent="0.15">
      <c r="A56" s="569" t="s">
        <v>130</v>
      </c>
      <c r="B56" s="581">
        <v>0</v>
      </c>
      <c r="C56" s="573">
        <v>0</v>
      </c>
      <c r="D56" s="581">
        <v>0</v>
      </c>
      <c r="E56" s="573">
        <v>0</v>
      </c>
      <c r="F56" s="581">
        <v>0</v>
      </c>
      <c r="G56" s="573">
        <v>0</v>
      </c>
      <c r="H56" s="581">
        <v>0</v>
      </c>
      <c r="I56" s="573">
        <v>0</v>
      </c>
      <c r="J56" s="581">
        <v>0</v>
      </c>
      <c r="K56" s="573">
        <v>0</v>
      </c>
      <c r="L56" s="581">
        <v>0</v>
      </c>
      <c r="M56" s="573">
        <v>0</v>
      </c>
      <c r="N56" s="581">
        <v>0</v>
      </c>
      <c r="O56" s="573">
        <v>0</v>
      </c>
      <c r="P56" s="581">
        <v>0</v>
      </c>
      <c r="Q56" s="573">
        <v>0</v>
      </c>
      <c r="R56" s="581">
        <v>0</v>
      </c>
      <c r="S56" s="573">
        <v>0</v>
      </c>
      <c r="T56" s="581">
        <v>0</v>
      </c>
      <c r="U56" s="573">
        <v>0</v>
      </c>
      <c r="V56" s="581">
        <v>0</v>
      </c>
      <c r="W56" s="573">
        <v>0</v>
      </c>
      <c r="X56" s="581">
        <v>0</v>
      </c>
      <c r="Y56" s="573">
        <v>0</v>
      </c>
      <c r="Z56" s="586">
        <v>0</v>
      </c>
      <c r="AA56" s="585">
        <v>0</v>
      </c>
    </row>
    <row r="57" spans="1:27" ht="11.1" hidden="1" customHeight="1" outlineLevel="2" x14ac:dyDescent="0.15">
      <c r="A57" s="569" t="s">
        <v>131</v>
      </c>
      <c r="B57" s="581">
        <v>0</v>
      </c>
      <c r="C57" s="573">
        <v>0</v>
      </c>
      <c r="D57" s="581">
        <v>1</v>
      </c>
      <c r="E57" s="573">
        <v>0</v>
      </c>
      <c r="F57" s="581">
        <v>0</v>
      </c>
      <c r="G57" s="573">
        <v>0</v>
      </c>
      <c r="H57" s="581">
        <v>0</v>
      </c>
      <c r="I57" s="573">
        <v>0</v>
      </c>
      <c r="J57" s="581">
        <v>0</v>
      </c>
      <c r="K57" s="573">
        <v>0</v>
      </c>
      <c r="L57" s="581">
        <v>0</v>
      </c>
      <c r="M57" s="573">
        <v>0</v>
      </c>
      <c r="N57" s="581">
        <v>0</v>
      </c>
      <c r="O57" s="573">
        <v>0</v>
      </c>
      <c r="P57" s="581">
        <v>0</v>
      </c>
      <c r="Q57" s="573">
        <v>0</v>
      </c>
      <c r="R57" s="581">
        <v>0</v>
      </c>
      <c r="S57" s="573">
        <v>0</v>
      </c>
      <c r="T57" s="581">
        <v>0</v>
      </c>
      <c r="U57" s="573">
        <v>0</v>
      </c>
      <c r="V57" s="581">
        <v>0</v>
      </c>
      <c r="W57" s="573">
        <v>0</v>
      </c>
      <c r="X57" s="581">
        <v>0</v>
      </c>
      <c r="Y57" s="573">
        <v>0</v>
      </c>
      <c r="Z57" s="586">
        <v>1</v>
      </c>
      <c r="AA57" s="585">
        <v>0</v>
      </c>
    </row>
    <row r="58" spans="1:27" ht="11.1" hidden="1" customHeight="1" outlineLevel="2" x14ac:dyDescent="0.15">
      <c r="A58" s="569" t="s">
        <v>132</v>
      </c>
      <c r="B58" s="581">
        <v>0</v>
      </c>
      <c r="C58" s="573">
        <v>0</v>
      </c>
      <c r="D58" s="581">
        <v>0</v>
      </c>
      <c r="E58" s="573">
        <v>0</v>
      </c>
      <c r="F58" s="581">
        <v>0</v>
      </c>
      <c r="G58" s="573">
        <v>0</v>
      </c>
      <c r="H58" s="581">
        <v>0</v>
      </c>
      <c r="I58" s="573">
        <v>0</v>
      </c>
      <c r="J58" s="581">
        <v>0</v>
      </c>
      <c r="K58" s="573">
        <v>0</v>
      </c>
      <c r="L58" s="581">
        <v>0</v>
      </c>
      <c r="M58" s="573">
        <v>0</v>
      </c>
      <c r="N58" s="581">
        <v>0</v>
      </c>
      <c r="O58" s="573">
        <v>0</v>
      </c>
      <c r="P58" s="581">
        <v>0</v>
      </c>
      <c r="Q58" s="573">
        <v>0</v>
      </c>
      <c r="R58" s="581">
        <v>0</v>
      </c>
      <c r="S58" s="573">
        <v>0</v>
      </c>
      <c r="T58" s="581">
        <v>0</v>
      </c>
      <c r="U58" s="573">
        <v>0</v>
      </c>
      <c r="V58" s="581">
        <v>0</v>
      </c>
      <c r="W58" s="573">
        <v>0</v>
      </c>
      <c r="X58" s="581">
        <v>0</v>
      </c>
      <c r="Y58" s="573">
        <v>0</v>
      </c>
      <c r="Z58" s="586">
        <v>0</v>
      </c>
      <c r="AA58" s="585">
        <v>0</v>
      </c>
    </row>
    <row r="59" spans="1:27" ht="11.1" customHeight="1" outlineLevel="1" collapsed="1" x14ac:dyDescent="0.15">
      <c r="A59" s="570" t="s">
        <v>133</v>
      </c>
      <c r="B59" s="582">
        <v>0</v>
      </c>
      <c r="C59" s="574">
        <v>0</v>
      </c>
      <c r="D59" s="582">
        <v>1</v>
      </c>
      <c r="E59" s="574">
        <v>0</v>
      </c>
      <c r="F59" s="582">
        <v>0</v>
      </c>
      <c r="G59" s="574">
        <v>0</v>
      </c>
      <c r="H59" s="582">
        <v>0</v>
      </c>
      <c r="I59" s="574">
        <v>0</v>
      </c>
      <c r="J59" s="582">
        <v>0</v>
      </c>
      <c r="K59" s="574">
        <v>0</v>
      </c>
      <c r="L59" s="582">
        <v>0</v>
      </c>
      <c r="M59" s="574">
        <v>0</v>
      </c>
      <c r="N59" s="582">
        <v>0</v>
      </c>
      <c r="O59" s="574">
        <v>0</v>
      </c>
      <c r="P59" s="582">
        <v>0</v>
      </c>
      <c r="Q59" s="574">
        <v>0</v>
      </c>
      <c r="R59" s="582">
        <v>0</v>
      </c>
      <c r="S59" s="574">
        <v>0</v>
      </c>
      <c r="T59" s="582">
        <v>0</v>
      </c>
      <c r="U59" s="574">
        <v>0</v>
      </c>
      <c r="V59" s="582">
        <v>0</v>
      </c>
      <c r="W59" s="574">
        <v>0</v>
      </c>
      <c r="X59" s="582">
        <v>0</v>
      </c>
      <c r="Y59" s="574">
        <v>0</v>
      </c>
      <c r="Z59" s="587">
        <v>1</v>
      </c>
      <c r="AA59" s="578">
        <v>0</v>
      </c>
    </row>
    <row r="60" spans="1:27" ht="11.1" hidden="1" customHeight="1" outlineLevel="2" x14ac:dyDescent="0.15">
      <c r="A60" s="569" t="s">
        <v>134</v>
      </c>
      <c r="B60" s="581">
        <v>0</v>
      </c>
      <c r="C60" s="573">
        <v>0</v>
      </c>
      <c r="D60" s="581">
        <v>0</v>
      </c>
      <c r="E60" s="573">
        <v>0</v>
      </c>
      <c r="F60" s="581">
        <v>0</v>
      </c>
      <c r="G60" s="573">
        <v>0</v>
      </c>
      <c r="H60" s="581">
        <v>0</v>
      </c>
      <c r="I60" s="573">
        <v>0</v>
      </c>
      <c r="J60" s="581">
        <v>0</v>
      </c>
      <c r="K60" s="573">
        <v>0</v>
      </c>
      <c r="L60" s="581">
        <v>0</v>
      </c>
      <c r="M60" s="573">
        <v>0</v>
      </c>
      <c r="N60" s="581">
        <v>0</v>
      </c>
      <c r="O60" s="573">
        <v>0</v>
      </c>
      <c r="P60" s="581">
        <v>0</v>
      </c>
      <c r="Q60" s="573">
        <v>0</v>
      </c>
      <c r="R60" s="581">
        <v>0</v>
      </c>
      <c r="S60" s="573">
        <v>0</v>
      </c>
      <c r="T60" s="581">
        <v>0</v>
      </c>
      <c r="U60" s="573">
        <v>0</v>
      </c>
      <c r="V60" s="581">
        <v>0</v>
      </c>
      <c r="W60" s="573">
        <v>0</v>
      </c>
      <c r="X60" s="581">
        <v>0</v>
      </c>
      <c r="Y60" s="573">
        <v>0</v>
      </c>
      <c r="Z60" s="586">
        <v>0</v>
      </c>
      <c r="AA60" s="585">
        <v>0</v>
      </c>
    </row>
    <row r="61" spans="1:27" ht="11.1" hidden="1" customHeight="1" outlineLevel="2" x14ac:dyDescent="0.15">
      <c r="A61" s="569" t="s">
        <v>135</v>
      </c>
      <c r="B61" s="581">
        <v>0</v>
      </c>
      <c r="C61" s="573">
        <v>0</v>
      </c>
      <c r="D61" s="581">
        <v>0</v>
      </c>
      <c r="E61" s="573">
        <v>0</v>
      </c>
      <c r="F61" s="581">
        <v>0</v>
      </c>
      <c r="G61" s="573">
        <v>0</v>
      </c>
      <c r="H61" s="581">
        <v>0</v>
      </c>
      <c r="I61" s="573">
        <v>0</v>
      </c>
      <c r="J61" s="581">
        <v>0</v>
      </c>
      <c r="K61" s="573">
        <v>0</v>
      </c>
      <c r="L61" s="581">
        <v>0</v>
      </c>
      <c r="M61" s="573">
        <v>0</v>
      </c>
      <c r="N61" s="581">
        <v>0</v>
      </c>
      <c r="O61" s="573">
        <v>0</v>
      </c>
      <c r="P61" s="581">
        <v>0</v>
      </c>
      <c r="Q61" s="573">
        <v>0</v>
      </c>
      <c r="R61" s="581">
        <v>0</v>
      </c>
      <c r="S61" s="573">
        <v>0</v>
      </c>
      <c r="T61" s="581">
        <v>0</v>
      </c>
      <c r="U61" s="573">
        <v>0</v>
      </c>
      <c r="V61" s="581">
        <v>0</v>
      </c>
      <c r="W61" s="573">
        <v>0</v>
      </c>
      <c r="X61" s="581">
        <v>0</v>
      </c>
      <c r="Y61" s="573">
        <v>0</v>
      </c>
      <c r="Z61" s="586">
        <v>0</v>
      </c>
      <c r="AA61" s="585">
        <v>0</v>
      </c>
    </row>
    <row r="62" spans="1:27" ht="11.1" hidden="1" customHeight="1" outlineLevel="2" x14ac:dyDescent="0.15">
      <c r="A62" s="569" t="s">
        <v>136</v>
      </c>
      <c r="B62" s="581">
        <v>0</v>
      </c>
      <c r="C62" s="573">
        <v>0</v>
      </c>
      <c r="D62" s="581">
        <v>0</v>
      </c>
      <c r="E62" s="573">
        <v>0</v>
      </c>
      <c r="F62" s="581">
        <v>0</v>
      </c>
      <c r="G62" s="573">
        <v>0</v>
      </c>
      <c r="H62" s="581">
        <v>0</v>
      </c>
      <c r="I62" s="573">
        <v>0</v>
      </c>
      <c r="J62" s="581">
        <v>0</v>
      </c>
      <c r="K62" s="573">
        <v>0</v>
      </c>
      <c r="L62" s="581">
        <v>0</v>
      </c>
      <c r="M62" s="573">
        <v>0</v>
      </c>
      <c r="N62" s="581">
        <v>0</v>
      </c>
      <c r="O62" s="573">
        <v>0</v>
      </c>
      <c r="P62" s="581">
        <v>0</v>
      </c>
      <c r="Q62" s="573">
        <v>0</v>
      </c>
      <c r="R62" s="581">
        <v>0</v>
      </c>
      <c r="S62" s="573">
        <v>0</v>
      </c>
      <c r="T62" s="581">
        <v>0</v>
      </c>
      <c r="U62" s="573">
        <v>0</v>
      </c>
      <c r="V62" s="581">
        <v>0</v>
      </c>
      <c r="W62" s="573">
        <v>0</v>
      </c>
      <c r="X62" s="581">
        <v>0</v>
      </c>
      <c r="Y62" s="573">
        <v>0</v>
      </c>
      <c r="Z62" s="586">
        <v>0</v>
      </c>
      <c r="AA62" s="585">
        <v>0</v>
      </c>
    </row>
    <row r="63" spans="1:27" ht="11.1" customHeight="1" outlineLevel="1" collapsed="1" x14ac:dyDescent="0.15">
      <c r="A63" s="570" t="s">
        <v>137</v>
      </c>
      <c r="B63" s="582">
        <v>0</v>
      </c>
      <c r="C63" s="574">
        <v>0</v>
      </c>
      <c r="D63" s="582">
        <v>0</v>
      </c>
      <c r="E63" s="574">
        <v>0</v>
      </c>
      <c r="F63" s="582">
        <v>0</v>
      </c>
      <c r="G63" s="574">
        <v>0</v>
      </c>
      <c r="H63" s="582">
        <v>0</v>
      </c>
      <c r="I63" s="574">
        <v>0</v>
      </c>
      <c r="J63" s="582">
        <v>0</v>
      </c>
      <c r="K63" s="574">
        <v>0</v>
      </c>
      <c r="L63" s="582">
        <v>0</v>
      </c>
      <c r="M63" s="574">
        <v>0</v>
      </c>
      <c r="N63" s="582">
        <v>0</v>
      </c>
      <c r="O63" s="574">
        <v>0</v>
      </c>
      <c r="P63" s="582">
        <v>0</v>
      </c>
      <c r="Q63" s="574">
        <v>0</v>
      </c>
      <c r="R63" s="582">
        <v>0</v>
      </c>
      <c r="S63" s="574">
        <v>0</v>
      </c>
      <c r="T63" s="582">
        <v>0</v>
      </c>
      <c r="U63" s="574">
        <v>0</v>
      </c>
      <c r="V63" s="582">
        <v>0</v>
      </c>
      <c r="W63" s="574">
        <v>0</v>
      </c>
      <c r="X63" s="582">
        <v>0</v>
      </c>
      <c r="Y63" s="574">
        <v>0</v>
      </c>
      <c r="Z63" s="587">
        <v>0</v>
      </c>
      <c r="AA63" s="578">
        <v>0</v>
      </c>
    </row>
    <row r="64" spans="1:27" ht="11.1" hidden="1" customHeight="1" outlineLevel="2" x14ac:dyDescent="0.15">
      <c r="A64" s="569" t="s">
        <v>138</v>
      </c>
      <c r="B64" s="581">
        <v>0</v>
      </c>
      <c r="C64" s="573">
        <v>0</v>
      </c>
      <c r="D64" s="581">
        <v>0</v>
      </c>
      <c r="E64" s="573">
        <v>0</v>
      </c>
      <c r="F64" s="581">
        <v>0</v>
      </c>
      <c r="G64" s="573">
        <v>0</v>
      </c>
      <c r="H64" s="581">
        <v>0</v>
      </c>
      <c r="I64" s="573">
        <v>0</v>
      </c>
      <c r="J64" s="581">
        <v>0</v>
      </c>
      <c r="K64" s="573">
        <v>0</v>
      </c>
      <c r="L64" s="581">
        <v>0</v>
      </c>
      <c r="M64" s="573">
        <v>0</v>
      </c>
      <c r="N64" s="581">
        <v>0</v>
      </c>
      <c r="O64" s="573">
        <v>0</v>
      </c>
      <c r="P64" s="581">
        <v>0</v>
      </c>
      <c r="Q64" s="573">
        <v>0</v>
      </c>
      <c r="R64" s="581">
        <v>0</v>
      </c>
      <c r="S64" s="573">
        <v>0</v>
      </c>
      <c r="T64" s="581">
        <v>0</v>
      </c>
      <c r="U64" s="573">
        <v>0</v>
      </c>
      <c r="V64" s="581">
        <v>0</v>
      </c>
      <c r="W64" s="573">
        <v>0</v>
      </c>
      <c r="X64" s="581">
        <v>0</v>
      </c>
      <c r="Y64" s="573">
        <v>0</v>
      </c>
      <c r="Z64" s="586">
        <v>0</v>
      </c>
      <c r="AA64" s="585">
        <v>0</v>
      </c>
    </row>
    <row r="65" spans="1:27" ht="11.1" hidden="1" customHeight="1" outlineLevel="2" x14ac:dyDescent="0.15">
      <c r="A65" s="569" t="s">
        <v>139</v>
      </c>
      <c r="B65" s="581">
        <v>0</v>
      </c>
      <c r="C65" s="573">
        <v>0</v>
      </c>
      <c r="D65" s="581">
        <v>0</v>
      </c>
      <c r="E65" s="573">
        <v>0</v>
      </c>
      <c r="F65" s="581">
        <v>0</v>
      </c>
      <c r="G65" s="573">
        <v>0</v>
      </c>
      <c r="H65" s="581">
        <v>0</v>
      </c>
      <c r="I65" s="573">
        <v>0</v>
      </c>
      <c r="J65" s="581">
        <v>0</v>
      </c>
      <c r="K65" s="573">
        <v>0</v>
      </c>
      <c r="L65" s="581">
        <v>0</v>
      </c>
      <c r="M65" s="573">
        <v>0</v>
      </c>
      <c r="N65" s="581">
        <v>0</v>
      </c>
      <c r="O65" s="573">
        <v>0</v>
      </c>
      <c r="P65" s="581">
        <v>0</v>
      </c>
      <c r="Q65" s="573">
        <v>0</v>
      </c>
      <c r="R65" s="581">
        <v>0</v>
      </c>
      <c r="S65" s="573">
        <v>0</v>
      </c>
      <c r="T65" s="581">
        <v>0</v>
      </c>
      <c r="U65" s="573">
        <v>0</v>
      </c>
      <c r="V65" s="581">
        <v>0</v>
      </c>
      <c r="W65" s="573">
        <v>0</v>
      </c>
      <c r="X65" s="581">
        <v>0</v>
      </c>
      <c r="Y65" s="573">
        <v>0</v>
      </c>
      <c r="Z65" s="586">
        <v>0</v>
      </c>
      <c r="AA65" s="585">
        <v>0</v>
      </c>
    </row>
    <row r="66" spans="1:27" ht="11.1" hidden="1" customHeight="1" outlineLevel="2" x14ac:dyDescent="0.15">
      <c r="A66" s="569" t="s">
        <v>140</v>
      </c>
      <c r="B66" s="581">
        <v>0</v>
      </c>
      <c r="C66" s="573">
        <v>0</v>
      </c>
      <c r="D66" s="581">
        <v>1</v>
      </c>
      <c r="E66" s="573">
        <v>0</v>
      </c>
      <c r="F66" s="581">
        <v>0</v>
      </c>
      <c r="G66" s="573">
        <v>0</v>
      </c>
      <c r="H66" s="581">
        <v>0</v>
      </c>
      <c r="I66" s="573">
        <v>0</v>
      </c>
      <c r="J66" s="581">
        <v>0</v>
      </c>
      <c r="K66" s="573">
        <v>0</v>
      </c>
      <c r="L66" s="581">
        <v>0</v>
      </c>
      <c r="M66" s="573">
        <v>0</v>
      </c>
      <c r="N66" s="581">
        <v>1</v>
      </c>
      <c r="O66" s="573">
        <v>0</v>
      </c>
      <c r="P66" s="581">
        <v>0</v>
      </c>
      <c r="Q66" s="573">
        <v>0</v>
      </c>
      <c r="R66" s="581">
        <v>0</v>
      </c>
      <c r="S66" s="573">
        <v>0</v>
      </c>
      <c r="T66" s="581">
        <v>0</v>
      </c>
      <c r="U66" s="573">
        <v>0</v>
      </c>
      <c r="V66" s="581">
        <v>0</v>
      </c>
      <c r="W66" s="573">
        <v>0</v>
      </c>
      <c r="X66" s="581">
        <v>0</v>
      </c>
      <c r="Y66" s="573">
        <v>0</v>
      </c>
      <c r="Z66" s="586">
        <v>2</v>
      </c>
      <c r="AA66" s="585">
        <v>0</v>
      </c>
    </row>
    <row r="67" spans="1:27" ht="11.1" hidden="1" customHeight="1" outlineLevel="2" x14ac:dyDescent="0.15">
      <c r="A67" s="569" t="s">
        <v>141</v>
      </c>
      <c r="B67" s="581">
        <v>0</v>
      </c>
      <c r="C67" s="573">
        <v>0</v>
      </c>
      <c r="D67" s="581">
        <v>0</v>
      </c>
      <c r="E67" s="573">
        <v>0</v>
      </c>
      <c r="F67" s="581">
        <v>0</v>
      </c>
      <c r="G67" s="573">
        <v>0</v>
      </c>
      <c r="H67" s="581">
        <v>0</v>
      </c>
      <c r="I67" s="573">
        <v>0</v>
      </c>
      <c r="J67" s="581">
        <v>0</v>
      </c>
      <c r="K67" s="573">
        <v>0</v>
      </c>
      <c r="L67" s="581">
        <v>0</v>
      </c>
      <c r="M67" s="573">
        <v>0</v>
      </c>
      <c r="N67" s="581">
        <v>0</v>
      </c>
      <c r="O67" s="573">
        <v>0</v>
      </c>
      <c r="P67" s="581">
        <v>0</v>
      </c>
      <c r="Q67" s="573">
        <v>0</v>
      </c>
      <c r="R67" s="581">
        <v>0</v>
      </c>
      <c r="S67" s="573">
        <v>0</v>
      </c>
      <c r="T67" s="581">
        <v>0</v>
      </c>
      <c r="U67" s="573">
        <v>0</v>
      </c>
      <c r="V67" s="581">
        <v>0</v>
      </c>
      <c r="W67" s="573">
        <v>0</v>
      </c>
      <c r="X67" s="581">
        <v>0</v>
      </c>
      <c r="Y67" s="573">
        <v>0</v>
      </c>
      <c r="Z67" s="586">
        <v>0</v>
      </c>
      <c r="AA67" s="585">
        <v>0</v>
      </c>
    </row>
    <row r="68" spans="1:27" ht="11.1" hidden="1" customHeight="1" outlineLevel="2" x14ac:dyDescent="0.15">
      <c r="A68" s="569" t="s">
        <v>142</v>
      </c>
      <c r="B68" s="581">
        <v>2</v>
      </c>
      <c r="C68" s="573">
        <v>0</v>
      </c>
      <c r="D68" s="581">
        <v>2</v>
      </c>
      <c r="E68" s="573">
        <v>0</v>
      </c>
      <c r="F68" s="581">
        <v>0</v>
      </c>
      <c r="G68" s="573">
        <v>0</v>
      </c>
      <c r="H68" s="581">
        <v>0</v>
      </c>
      <c r="I68" s="573">
        <v>0</v>
      </c>
      <c r="J68" s="581">
        <v>2</v>
      </c>
      <c r="K68" s="573">
        <v>0</v>
      </c>
      <c r="L68" s="581">
        <v>1</v>
      </c>
      <c r="M68" s="573">
        <v>0</v>
      </c>
      <c r="N68" s="581">
        <v>0</v>
      </c>
      <c r="O68" s="573">
        <v>0</v>
      </c>
      <c r="P68" s="581">
        <v>0</v>
      </c>
      <c r="Q68" s="573">
        <v>0</v>
      </c>
      <c r="R68" s="581">
        <v>0</v>
      </c>
      <c r="S68" s="573">
        <v>0</v>
      </c>
      <c r="T68" s="581">
        <v>0</v>
      </c>
      <c r="U68" s="573">
        <v>0</v>
      </c>
      <c r="V68" s="581">
        <v>1</v>
      </c>
      <c r="W68" s="573">
        <v>0</v>
      </c>
      <c r="X68" s="581">
        <v>0</v>
      </c>
      <c r="Y68" s="573">
        <v>0</v>
      </c>
      <c r="Z68" s="586">
        <v>8</v>
      </c>
      <c r="AA68" s="585">
        <v>0</v>
      </c>
    </row>
    <row r="69" spans="1:27" ht="11.1" customHeight="1" outlineLevel="1" collapsed="1" x14ac:dyDescent="0.15">
      <c r="A69" s="570" t="s">
        <v>143</v>
      </c>
      <c r="B69" s="582">
        <v>2</v>
      </c>
      <c r="C69" s="574">
        <v>0</v>
      </c>
      <c r="D69" s="582">
        <v>3</v>
      </c>
      <c r="E69" s="574">
        <v>0</v>
      </c>
      <c r="F69" s="582">
        <v>0</v>
      </c>
      <c r="G69" s="574">
        <v>0</v>
      </c>
      <c r="H69" s="582">
        <v>0</v>
      </c>
      <c r="I69" s="574">
        <v>0</v>
      </c>
      <c r="J69" s="582">
        <v>2</v>
      </c>
      <c r="K69" s="574">
        <v>0</v>
      </c>
      <c r="L69" s="582">
        <v>1</v>
      </c>
      <c r="M69" s="574">
        <v>0</v>
      </c>
      <c r="N69" s="582">
        <v>1</v>
      </c>
      <c r="O69" s="574">
        <v>0</v>
      </c>
      <c r="P69" s="582">
        <v>0</v>
      </c>
      <c r="Q69" s="574">
        <v>0</v>
      </c>
      <c r="R69" s="582">
        <v>0</v>
      </c>
      <c r="S69" s="574">
        <v>0</v>
      </c>
      <c r="T69" s="582">
        <v>0</v>
      </c>
      <c r="U69" s="574">
        <v>0</v>
      </c>
      <c r="V69" s="582">
        <v>1</v>
      </c>
      <c r="W69" s="574">
        <v>0</v>
      </c>
      <c r="X69" s="582">
        <v>0</v>
      </c>
      <c r="Y69" s="574">
        <v>0</v>
      </c>
      <c r="Z69" s="587">
        <v>10</v>
      </c>
      <c r="AA69" s="578">
        <v>0</v>
      </c>
    </row>
    <row r="70" spans="1:27" ht="11.1" hidden="1" customHeight="1" outlineLevel="2" x14ac:dyDescent="0.15">
      <c r="A70" s="569" t="s">
        <v>144</v>
      </c>
      <c r="B70" s="581">
        <v>1</v>
      </c>
      <c r="C70" s="573">
        <v>0</v>
      </c>
      <c r="D70" s="581">
        <v>1</v>
      </c>
      <c r="E70" s="573">
        <v>0</v>
      </c>
      <c r="F70" s="581">
        <v>0</v>
      </c>
      <c r="G70" s="573">
        <v>0</v>
      </c>
      <c r="H70" s="581">
        <v>0</v>
      </c>
      <c r="I70" s="573">
        <v>0</v>
      </c>
      <c r="J70" s="581">
        <v>0</v>
      </c>
      <c r="K70" s="573">
        <v>0</v>
      </c>
      <c r="L70" s="581">
        <v>0</v>
      </c>
      <c r="M70" s="573">
        <v>0</v>
      </c>
      <c r="N70" s="581">
        <v>0</v>
      </c>
      <c r="O70" s="573">
        <v>0</v>
      </c>
      <c r="P70" s="581">
        <v>0</v>
      </c>
      <c r="Q70" s="573">
        <v>0</v>
      </c>
      <c r="R70" s="581">
        <v>0</v>
      </c>
      <c r="S70" s="573">
        <v>0</v>
      </c>
      <c r="T70" s="581">
        <v>1</v>
      </c>
      <c r="U70" s="573">
        <v>0</v>
      </c>
      <c r="V70" s="581">
        <v>0</v>
      </c>
      <c r="W70" s="573">
        <v>0</v>
      </c>
      <c r="X70" s="581">
        <v>0</v>
      </c>
      <c r="Y70" s="573">
        <v>0</v>
      </c>
      <c r="Z70" s="586">
        <v>3</v>
      </c>
      <c r="AA70" s="585">
        <v>0</v>
      </c>
    </row>
    <row r="71" spans="1:27" ht="11.1" hidden="1" customHeight="1" outlineLevel="2" x14ac:dyDescent="0.15">
      <c r="A71" s="569" t="s">
        <v>145</v>
      </c>
      <c r="B71" s="581">
        <v>0</v>
      </c>
      <c r="C71" s="573">
        <v>0</v>
      </c>
      <c r="D71" s="581">
        <v>0</v>
      </c>
      <c r="E71" s="573">
        <v>0</v>
      </c>
      <c r="F71" s="581">
        <v>0</v>
      </c>
      <c r="G71" s="573">
        <v>0</v>
      </c>
      <c r="H71" s="581">
        <v>0</v>
      </c>
      <c r="I71" s="573">
        <v>0</v>
      </c>
      <c r="J71" s="581">
        <v>0</v>
      </c>
      <c r="K71" s="573">
        <v>0</v>
      </c>
      <c r="L71" s="581">
        <v>0</v>
      </c>
      <c r="M71" s="573">
        <v>0</v>
      </c>
      <c r="N71" s="581">
        <v>0</v>
      </c>
      <c r="O71" s="573">
        <v>0</v>
      </c>
      <c r="P71" s="581">
        <v>0</v>
      </c>
      <c r="Q71" s="573">
        <v>0</v>
      </c>
      <c r="R71" s="581">
        <v>0</v>
      </c>
      <c r="S71" s="573">
        <v>0</v>
      </c>
      <c r="T71" s="581">
        <v>0</v>
      </c>
      <c r="U71" s="573">
        <v>0</v>
      </c>
      <c r="V71" s="581">
        <v>0</v>
      </c>
      <c r="W71" s="573">
        <v>0</v>
      </c>
      <c r="X71" s="581">
        <v>0</v>
      </c>
      <c r="Y71" s="573">
        <v>0</v>
      </c>
      <c r="Z71" s="586">
        <v>0</v>
      </c>
      <c r="AA71" s="585">
        <v>0</v>
      </c>
    </row>
    <row r="72" spans="1:27" ht="11.1" hidden="1" customHeight="1" outlineLevel="2" x14ac:dyDescent="0.15">
      <c r="A72" s="569" t="s">
        <v>146</v>
      </c>
      <c r="B72" s="581">
        <v>0</v>
      </c>
      <c r="C72" s="573">
        <v>0</v>
      </c>
      <c r="D72" s="581">
        <v>0</v>
      </c>
      <c r="E72" s="573">
        <v>0</v>
      </c>
      <c r="F72" s="581">
        <v>0</v>
      </c>
      <c r="G72" s="573">
        <v>0</v>
      </c>
      <c r="H72" s="581">
        <v>0</v>
      </c>
      <c r="I72" s="573">
        <v>0</v>
      </c>
      <c r="J72" s="581">
        <v>0</v>
      </c>
      <c r="K72" s="573">
        <v>0</v>
      </c>
      <c r="L72" s="581">
        <v>0</v>
      </c>
      <c r="M72" s="573">
        <v>0</v>
      </c>
      <c r="N72" s="581">
        <v>0</v>
      </c>
      <c r="O72" s="573">
        <v>0</v>
      </c>
      <c r="P72" s="581">
        <v>0</v>
      </c>
      <c r="Q72" s="573">
        <v>0</v>
      </c>
      <c r="R72" s="581">
        <v>0</v>
      </c>
      <c r="S72" s="573">
        <v>0</v>
      </c>
      <c r="T72" s="581">
        <v>0</v>
      </c>
      <c r="U72" s="573">
        <v>0</v>
      </c>
      <c r="V72" s="581">
        <v>0</v>
      </c>
      <c r="W72" s="573">
        <v>0</v>
      </c>
      <c r="X72" s="581">
        <v>0</v>
      </c>
      <c r="Y72" s="573">
        <v>0</v>
      </c>
      <c r="Z72" s="586">
        <v>0</v>
      </c>
      <c r="AA72" s="585">
        <v>0</v>
      </c>
    </row>
    <row r="73" spans="1:27" ht="11.1" hidden="1" customHeight="1" outlineLevel="2" x14ac:dyDescent="0.15">
      <c r="A73" s="569" t="s">
        <v>147</v>
      </c>
      <c r="B73" s="581">
        <v>0</v>
      </c>
      <c r="C73" s="573">
        <v>0</v>
      </c>
      <c r="D73" s="581">
        <v>0</v>
      </c>
      <c r="E73" s="573">
        <v>0</v>
      </c>
      <c r="F73" s="581">
        <v>0</v>
      </c>
      <c r="G73" s="573">
        <v>0</v>
      </c>
      <c r="H73" s="581">
        <v>0</v>
      </c>
      <c r="I73" s="573">
        <v>0</v>
      </c>
      <c r="J73" s="581">
        <v>0</v>
      </c>
      <c r="K73" s="573">
        <v>0</v>
      </c>
      <c r="L73" s="581">
        <v>0</v>
      </c>
      <c r="M73" s="573">
        <v>0</v>
      </c>
      <c r="N73" s="581">
        <v>0</v>
      </c>
      <c r="O73" s="573">
        <v>0</v>
      </c>
      <c r="P73" s="581">
        <v>0</v>
      </c>
      <c r="Q73" s="573">
        <v>0</v>
      </c>
      <c r="R73" s="581">
        <v>0</v>
      </c>
      <c r="S73" s="573">
        <v>0</v>
      </c>
      <c r="T73" s="581">
        <v>0</v>
      </c>
      <c r="U73" s="573">
        <v>0</v>
      </c>
      <c r="V73" s="581">
        <v>0</v>
      </c>
      <c r="W73" s="573">
        <v>0</v>
      </c>
      <c r="X73" s="581">
        <v>0</v>
      </c>
      <c r="Y73" s="573">
        <v>0</v>
      </c>
      <c r="Z73" s="586">
        <v>0</v>
      </c>
      <c r="AA73" s="585">
        <v>0</v>
      </c>
    </row>
    <row r="74" spans="1:27" ht="11.1" hidden="1" customHeight="1" outlineLevel="2" x14ac:dyDescent="0.15">
      <c r="A74" s="569" t="s">
        <v>148</v>
      </c>
      <c r="B74" s="581">
        <v>0</v>
      </c>
      <c r="C74" s="573">
        <v>0</v>
      </c>
      <c r="D74" s="581">
        <v>0</v>
      </c>
      <c r="E74" s="573">
        <v>0</v>
      </c>
      <c r="F74" s="581">
        <v>0</v>
      </c>
      <c r="G74" s="573">
        <v>0</v>
      </c>
      <c r="H74" s="581">
        <v>0</v>
      </c>
      <c r="I74" s="573">
        <v>0</v>
      </c>
      <c r="J74" s="581">
        <v>0</v>
      </c>
      <c r="K74" s="573">
        <v>0</v>
      </c>
      <c r="L74" s="581">
        <v>0</v>
      </c>
      <c r="M74" s="573">
        <v>0</v>
      </c>
      <c r="N74" s="581">
        <v>0</v>
      </c>
      <c r="O74" s="573">
        <v>0</v>
      </c>
      <c r="P74" s="581">
        <v>0</v>
      </c>
      <c r="Q74" s="573">
        <v>0</v>
      </c>
      <c r="R74" s="581">
        <v>0</v>
      </c>
      <c r="S74" s="573">
        <v>0</v>
      </c>
      <c r="T74" s="581">
        <v>0</v>
      </c>
      <c r="U74" s="573">
        <v>0</v>
      </c>
      <c r="V74" s="581">
        <v>0</v>
      </c>
      <c r="W74" s="573">
        <v>0</v>
      </c>
      <c r="X74" s="581">
        <v>0</v>
      </c>
      <c r="Y74" s="573">
        <v>0</v>
      </c>
      <c r="Z74" s="586">
        <v>0</v>
      </c>
      <c r="AA74" s="585">
        <v>0</v>
      </c>
    </row>
    <row r="75" spans="1:27" ht="11.1" customHeight="1" outlineLevel="1" collapsed="1" x14ac:dyDescent="0.15">
      <c r="A75" s="570" t="s">
        <v>149</v>
      </c>
      <c r="B75" s="582">
        <v>1</v>
      </c>
      <c r="C75" s="574">
        <v>0</v>
      </c>
      <c r="D75" s="582">
        <v>1</v>
      </c>
      <c r="E75" s="574">
        <v>0</v>
      </c>
      <c r="F75" s="582">
        <v>0</v>
      </c>
      <c r="G75" s="574">
        <v>0</v>
      </c>
      <c r="H75" s="582">
        <v>0</v>
      </c>
      <c r="I75" s="574">
        <v>0</v>
      </c>
      <c r="J75" s="582">
        <v>0</v>
      </c>
      <c r="K75" s="574">
        <v>0</v>
      </c>
      <c r="L75" s="582">
        <v>0</v>
      </c>
      <c r="M75" s="574">
        <v>0</v>
      </c>
      <c r="N75" s="582">
        <v>0</v>
      </c>
      <c r="O75" s="574">
        <v>0</v>
      </c>
      <c r="P75" s="582">
        <v>0</v>
      </c>
      <c r="Q75" s="574">
        <v>0</v>
      </c>
      <c r="R75" s="582">
        <v>0</v>
      </c>
      <c r="S75" s="574">
        <v>0</v>
      </c>
      <c r="T75" s="582">
        <v>1</v>
      </c>
      <c r="U75" s="574">
        <v>0</v>
      </c>
      <c r="V75" s="582">
        <v>0</v>
      </c>
      <c r="W75" s="574">
        <v>0</v>
      </c>
      <c r="X75" s="582">
        <v>0</v>
      </c>
      <c r="Y75" s="574">
        <v>0</v>
      </c>
      <c r="Z75" s="587">
        <v>3</v>
      </c>
      <c r="AA75" s="578">
        <v>0</v>
      </c>
    </row>
    <row r="76" spans="1:27" ht="11.1" hidden="1" customHeight="1" outlineLevel="2" x14ac:dyDescent="0.15">
      <c r="A76" s="569" t="s">
        <v>150</v>
      </c>
      <c r="B76" s="581">
        <v>0</v>
      </c>
      <c r="C76" s="573">
        <v>0</v>
      </c>
      <c r="D76" s="581">
        <v>0</v>
      </c>
      <c r="E76" s="573">
        <v>0</v>
      </c>
      <c r="F76" s="581">
        <v>0</v>
      </c>
      <c r="G76" s="573">
        <v>0</v>
      </c>
      <c r="H76" s="581">
        <v>0</v>
      </c>
      <c r="I76" s="573">
        <v>0</v>
      </c>
      <c r="J76" s="581">
        <v>0</v>
      </c>
      <c r="K76" s="573">
        <v>0</v>
      </c>
      <c r="L76" s="581">
        <v>1</v>
      </c>
      <c r="M76" s="573">
        <v>0</v>
      </c>
      <c r="N76" s="581">
        <v>0</v>
      </c>
      <c r="O76" s="573">
        <v>0</v>
      </c>
      <c r="P76" s="581">
        <v>0</v>
      </c>
      <c r="Q76" s="573">
        <v>0</v>
      </c>
      <c r="R76" s="581">
        <v>0</v>
      </c>
      <c r="S76" s="573">
        <v>0</v>
      </c>
      <c r="T76" s="581">
        <v>0</v>
      </c>
      <c r="U76" s="573">
        <v>0</v>
      </c>
      <c r="V76" s="581">
        <v>0</v>
      </c>
      <c r="W76" s="573">
        <v>0</v>
      </c>
      <c r="X76" s="581">
        <v>0</v>
      </c>
      <c r="Y76" s="573">
        <v>0</v>
      </c>
      <c r="Z76" s="586">
        <v>1</v>
      </c>
      <c r="AA76" s="585">
        <v>0</v>
      </c>
    </row>
    <row r="77" spans="1:27" ht="11.1" hidden="1" customHeight="1" outlineLevel="2" x14ac:dyDescent="0.15">
      <c r="A77" s="569" t="s">
        <v>151</v>
      </c>
      <c r="B77" s="581">
        <v>0</v>
      </c>
      <c r="C77" s="573">
        <v>0</v>
      </c>
      <c r="D77" s="581">
        <v>0</v>
      </c>
      <c r="E77" s="573">
        <v>0</v>
      </c>
      <c r="F77" s="581">
        <v>0</v>
      </c>
      <c r="G77" s="573">
        <v>0</v>
      </c>
      <c r="H77" s="581">
        <v>0</v>
      </c>
      <c r="I77" s="573">
        <v>0</v>
      </c>
      <c r="J77" s="581">
        <v>0</v>
      </c>
      <c r="K77" s="573">
        <v>0</v>
      </c>
      <c r="L77" s="581">
        <v>0</v>
      </c>
      <c r="M77" s="573">
        <v>0</v>
      </c>
      <c r="N77" s="581">
        <v>0</v>
      </c>
      <c r="O77" s="573">
        <v>0</v>
      </c>
      <c r="P77" s="581">
        <v>0</v>
      </c>
      <c r="Q77" s="573">
        <v>0</v>
      </c>
      <c r="R77" s="581">
        <v>0</v>
      </c>
      <c r="S77" s="573">
        <v>0</v>
      </c>
      <c r="T77" s="581">
        <v>0</v>
      </c>
      <c r="U77" s="573">
        <v>0</v>
      </c>
      <c r="V77" s="581">
        <v>0</v>
      </c>
      <c r="W77" s="573">
        <v>0</v>
      </c>
      <c r="X77" s="581">
        <v>0</v>
      </c>
      <c r="Y77" s="573">
        <v>0</v>
      </c>
      <c r="Z77" s="586">
        <v>0</v>
      </c>
      <c r="AA77" s="585">
        <v>0</v>
      </c>
    </row>
    <row r="78" spans="1:27" ht="11.1" hidden="1" customHeight="1" outlineLevel="2" x14ac:dyDescent="0.15">
      <c r="A78" s="569" t="s">
        <v>152</v>
      </c>
      <c r="B78" s="581">
        <v>0</v>
      </c>
      <c r="C78" s="573">
        <v>0</v>
      </c>
      <c r="D78" s="581">
        <v>0</v>
      </c>
      <c r="E78" s="573">
        <v>0</v>
      </c>
      <c r="F78" s="581">
        <v>0</v>
      </c>
      <c r="G78" s="573">
        <v>0</v>
      </c>
      <c r="H78" s="581">
        <v>0</v>
      </c>
      <c r="I78" s="573">
        <v>0</v>
      </c>
      <c r="J78" s="581">
        <v>0</v>
      </c>
      <c r="K78" s="573">
        <v>0</v>
      </c>
      <c r="L78" s="581">
        <v>0</v>
      </c>
      <c r="M78" s="573">
        <v>0</v>
      </c>
      <c r="N78" s="581">
        <v>0</v>
      </c>
      <c r="O78" s="573">
        <v>0</v>
      </c>
      <c r="P78" s="581">
        <v>0</v>
      </c>
      <c r="Q78" s="573">
        <v>0</v>
      </c>
      <c r="R78" s="581">
        <v>0</v>
      </c>
      <c r="S78" s="573">
        <v>0</v>
      </c>
      <c r="T78" s="581">
        <v>0</v>
      </c>
      <c r="U78" s="573">
        <v>0</v>
      </c>
      <c r="V78" s="581">
        <v>0</v>
      </c>
      <c r="W78" s="573">
        <v>0</v>
      </c>
      <c r="X78" s="581">
        <v>0</v>
      </c>
      <c r="Y78" s="573">
        <v>0</v>
      </c>
      <c r="Z78" s="586">
        <v>0</v>
      </c>
      <c r="AA78" s="585">
        <v>0</v>
      </c>
    </row>
    <row r="79" spans="1:27" ht="11.1" hidden="1" customHeight="1" outlineLevel="2" x14ac:dyDescent="0.15">
      <c r="A79" s="569" t="s">
        <v>153</v>
      </c>
      <c r="B79" s="581">
        <v>0</v>
      </c>
      <c r="C79" s="573">
        <v>0</v>
      </c>
      <c r="D79" s="581">
        <v>0</v>
      </c>
      <c r="E79" s="573">
        <v>0</v>
      </c>
      <c r="F79" s="581">
        <v>0</v>
      </c>
      <c r="G79" s="573">
        <v>0</v>
      </c>
      <c r="H79" s="581">
        <v>1</v>
      </c>
      <c r="I79" s="573">
        <v>0</v>
      </c>
      <c r="J79" s="581">
        <v>0</v>
      </c>
      <c r="K79" s="573">
        <v>0</v>
      </c>
      <c r="L79" s="581">
        <v>0</v>
      </c>
      <c r="M79" s="573">
        <v>0</v>
      </c>
      <c r="N79" s="581">
        <v>0</v>
      </c>
      <c r="O79" s="573">
        <v>0</v>
      </c>
      <c r="P79" s="581">
        <v>0</v>
      </c>
      <c r="Q79" s="573">
        <v>0</v>
      </c>
      <c r="R79" s="581">
        <v>0</v>
      </c>
      <c r="S79" s="573">
        <v>0</v>
      </c>
      <c r="T79" s="581">
        <v>0</v>
      </c>
      <c r="U79" s="573">
        <v>0</v>
      </c>
      <c r="V79" s="581">
        <v>1</v>
      </c>
      <c r="W79" s="573">
        <v>0</v>
      </c>
      <c r="X79" s="581">
        <v>0</v>
      </c>
      <c r="Y79" s="573">
        <v>0</v>
      </c>
      <c r="Z79" s="586">
        <v>2</v>
      </c>
      <c r="AA79" s="585">
        <v>0</v>
      </c>
    </row>
    <row r="80" spans="1:27" ht="11.1" customHeight="1" outlineLevel="1" collapsed="1" x14ac:dyDescent="0.15">
      <c r="A80" s="570" t="s">
        <v>154</v>
      </c>
      <c r="B80" s="582">
        <v>0</v>
      </c>
      <c r="C80" s="574">
        <v>0</v>
      </c>
      <c r="D80" s="582">
        <v>0</v>
      </c>
      <c r="E80" s="574">
        <v>0</v>
      </c>
      <c r="F80" s="582">
        <v>0</v>
      </c>
      <c r="G80" s="574">
        <v>0</v>
      </c>
      <c r="H80" s="582">
        <v>1</v>
      </c>
      <c r="I80" s="574">
        <v>0</v>
      </c>
      <c r="J80" s="582">
        <v>0</v>
      </c>
      <c r="K80" s="574">
        <v>0</v>
      </c>
      <c r="L80" s="582">
        <v>1</v>
      </c>
      <c r="M80" s="574">
        <v>0</v>
      </c>
      <c r="N80" s="582">
        <v>0</v>
      </c>
      <c r="O80" s="574">
        <v>0</v>
      </c>
      <c r="P80" s="582">
        <v>0</v>
      </c>
      <c r="Q80" s="574">
        <v>0</v>
      </c>
      <c r="R80" s="582">
        <v>0</v>
      </c>
      <c r="S80" s="574">
        <v>0</v>
      </c>
      <c r="T80" s="582">
        <v>0</v>
      </c>
      <c r="U80" s="574">
        <v>0</v>
      </c>
      <c r="V80" s="582">
        <v>1</v>
      </c>
      <c r="W80" s="574">
        <v>0</v>
      </c>
      <c r="X80" s="582">
        <v>0</v>
      </c>
      <c r="Y80" s="574">
        <v>0</v>
      </c>
      <c r="Z80" s="587">
        <v>3</v>
      </c>
      <c r="AA80" s="578">
        <v>0</v>
      </c>
    </row>
    <row r="81" spans="1:27" ht="11.1" hidden="1" customHeight="1" outlineLevel="2" x14ac:dyDescent="0.15">
      <c r="A81" s="569" t="s">
        <v>155</v>
      </c>
      <c r="B81" s="581">
        <v>0</v>
      </c>
      <c r="C81" s="573">
        <v>0</v>
      </c>
      <c r="D81" s="581">
        <v>0</v>
      </c>
      <c r="E81" s="573">
        <v>0</v>
      </c>
      <c r="F81" s="581">
        <v>0</v>
      </c>
      <c r="G81" s="573">
        <v>0</v>
      </c>
      <c r="H81" s="581">
        <v>0</v>
      </c>
      <c r="I81" s="573">
        <v>0</v>
      </c>
      <c r="J81" s="581">
        <v>0</v>
      </c>
      <c r="K81" s="573">
        <v>0</v>
      </c>
      <c r="L81" s="581">
        <v>0</v>
      </c>
      <c r="M81" s="573">
        <v>0</v>
      </c>
      <c r="N81" s="581">
        <v>0</v>
      </c>
      <c r="O81" s="573">
        <v>0</v>
      </c>
      <c r="P81" s="581">
        <v>0</v>
      </c>
      <c r="Q81" s="573">
        <v>0</v>
      </c>
      <c r="R81" s="581">
        <v>0</v>
      </c>
      <c r="S81" s="573">
        <v>0</v>
      </c>
      <c r="T81" s="581">
        <v>0</v>
      </c>
      <c r="U81" s="573">
        <v>0</v>
      </c>
      <c r="V81" s="581">
        <v>0</v>
      </c>
      <c r="W81" s="573">
        <v>0</v>
      </c>
      <c r="X81" s="581">
        <v>0</v>
      </c>
      <c r="Y81" s="573">
        <v>0</v>
      </c>
      <c r="Z81" s="586">
        <v>0</v>
      </c>
      <c r="AA81" s="585">
        <v>0</v>
      </c>
    </row>
    <row r="82" spans="1:27" ht="11.1" hidden="1" customHeight="1" outlineLevel="2" x14ac:dyDescent="0.15">
      <c r="A82" s="569" t="s">
        <v>156</v>
      </c>
      <c r="B82" s="581">
        <v>1</v>
      </c>
      <c r="C82" s="573">
        <v>0</v>
      </c>
      <c r="D82" s="581">
        <v>0</v>
      </c>
      <c r="E82" s="573">
        <v>0</v>
      </c>
      <c r="F82" s="581">
        <v>0</v>
      </c>
      <c r="G82" s="573">
        <v>0</v>
      </c>
      <c r="H82" s="581">
        <v>1</v>
      </c>
      <c r="I82" s="573">
        <v>0</v>
      </c>
      <c r="J82" s="581">
        <v>0</v>
      </c>
      <c r="K82" s="573">
        <v>0</v>
      </c>
      <c r="L82" s="581">
        <v>1</v>
      </c>
      <c r="M82" s="573">
        <v>0</v>
      </c>
      <c r="N82" s="581">
        <v>0</v>
      </c>
      <c r="O82" s="573">
        <v>0</v>
      </c>
      <c r="P82" s="581">
        <v>0</v>
      </c>
      <c r="Q82" s="573">
        <v>0</v>
      </c>
      <c r="R82" s="581">
        <v>1</v>
      </c>
      <c r="S82" s="573">
        <v>0</v>
      </c>
      <c r="T82" s="581">
        <v>0</v>
      </c>
      <c r="U82" s="573">
        <v>0</v>
      </c>
      <c r="V82" s="581">
        <v>0</v>
      </c>
      <c r="W82" s="573">
        <v>0</v>
      </c>
      <c r="X82" s="581">
        <v>2</v>
      </c>
      <c r="Y82" s="573">
        <v>0</v>
      </c>
      <c r="Z82" s="586">
        <v>6</v>
      </c>
      <c r="AA82" s="585">
        <v>0</v>
      </c>
    </row>
    <row r="83" spans="1:27" ht="11.1" hidden="1" customHeight="1" outlineLevel="2" x14ac:dyDescent="0.15">
      <c r="A83" s="569" t="s">
        <v>157</v>
      </c>
      <c r="B83" s="581">
        <v>0</v>
      </c>
      <c r="C83" s="573">
        <v>0</v>
      </c>
      <c r="D83" s="581">
        <v>0</v>
      </c>
      <c r="E83" s="573">
        <v>0</v>
      </c>
      <c r="F83" s="581">
        <v>0</v>
      </c>
      <c r="G83" s="573">
        <v>0</v>
      </c>
      <c r="H83" s="581">
        <v>0</v>
      </c>
      <c r="I83" s="573">
        <v>0</v>
      </c>
      <c r="J83" s="581">
        <v>0</v>
      </c>
      <c r="K83" s="573">
        <v>0</v>
      </c>
      <c r="L83" s="581">
        <v>0</v>
      </c>
      <c r="M83" s="573">
        <v>0</v>
      </c>
      <c r="N83" s="581">
        <v>0</v>
      </c>
      <c r="O83" s="573">
        <v>0</v>
      </c>
      <c r="P83" s="581">
        <v>0</v>
      </c>
      <c r="Q83" s="573">
        <v>0</v>
      </c>
      <c r="R83" s="581">
        <v>0</v>
      </c>
      <c r="S83" s="573">
        <v>0</v>
      </c>
      <c r="T83" s="581">
        <v>0</v>
      </c>
      <c r="U83" s="573">
        <v>0</v>
      </c>
      <c r="V83" s="581">
        <v>0</v>
      </c>
      <c r="W83" s="573">
        <v>0</v>
      </c>
      <c r="X83" s="581">
        <v>0</v>
      </c>
      <c r="Y83" s="573">
        <v>0</v>
      </c>
      <c r="Z83" s="586">
        <v>0</v>
      </c>
      <c r="AA83" s="585">
        <v>0</v>
      </c>
    </row>
    <row r="84" spans="1:27" ht="11.1" hidden="1" customHeight="1" outlineLevel="2" x14ac:dyDescent="0.15">
      <c r="A84" s="569" t="s">
        <v>158</v>
      </c>
      <c r="B84" s="581">
        <v>0</v>
      </c>
      <c r="C84" s="573">
        <v>0</v>
      </c>
      <c r="D84" s="581">
        <v>1</v>
      </c>
      <c r="E84" s="573">
        <v>0</v>
      </c>
      <c r="F84" s="581">
        <v>0</v>
      </c>
      <c r="G84" s="573">
        <v>0</v>
      </c>
      <c r="H84" s="581">
        <v>0</v>
      </c>
      <c r="I84" s="573">
        <v>0</v>
      </c>
      <c r="J84" s="581">
        <v>1</v>
      </c>
      <c r="K84" s="573">
        <v>0</v>
      </c>
      <c r="L84" s="581">
        <v>0</v>
      </c>
      <c r="M84" s="573">
        <v>0</v>
      </c>
      <c r="N84" s="581">
        <v>0</v>
      </c>
      <c r="O84" s="573">
        <v>0</v>
      </c>
      <c r="P84" s="581">
        <v>0</v>
      </c>
      <c r="Q84" s="573">
        <v>0</v>
      </c>
      <c r="R84" s="581">
        <v>0</v>
      </c>
      <c r="S84" s="573">
        <v>0</v>
      </c>
      <c r="T84" s="581">
        <v>0</v>
      </c>
      <c r="U84" s="573">
        <v>0</v>
      </c>
      <c r="V84" s="581">
        <v>0</v>
      </c>
      <c r="W84" s="573">
        <v>0</v>
      </c>
      <c r="X84" s="581">
        <v>0</v>
      </c>
      <c r="Y84" s="573">
        <v>0</v>
      </c>
      <c r="Z84" s="586">
        <v>2</v>
      </c>
      <c r="AA84" s="585">
        <v>0</v>
      </c>
    </row>
    <row r="85" spans="1:27" ht="11.1" customHeight="1" outlineLevel="1" collapsed="1" x14ac:dyDescent="0.15">
      <c r="A85" s="570" t="s">
        <v>159</v>
      </c>
      <c r="B85" s="582">
        <v>1</v>
      </c>
      <c r="C85" s="574">
        <v>0</v>
      </c>
      <c r="D85" s="582">
        <v>1</v>
      </c>
      <c r="E85" s="574">
        <v>0</v>
      </c>
      <c r="F85" s="582">
        <v>0</v>
      </c>
      <c r="G85" s="574">
        <v>0</v>
      </c>
      <c r="H85" s="582">
        <v>1</v>
      </c>
      <c r="I85" s="574">
        <v>0</v>
      </c>
      <c r="J85" s="582">
        <v>1</v>
      </c>
      <c r="K85" s="574">
        <v>0</v>
      </c>
      <c r="L85" s="582">
        <v>1</v>
      </c>
      <c r="M85" s="574">
        <v>0</v>
      </c>
      <c r="N85" s="582">
        <v>0</v>
      </c>
      <c r="O85" s="574">
        <v>0</v>
      </c>
      <c r="P85" s="582">
        <v>0</v>
      </c>
      <c r="Q85" s="574">
        <v>0</v>
      </c>
      <c r="R85" s="582">
        <v>1</v>
      </c>
      <c r="S85" s="574">
        <v>0</v>
      </c>
      <c r="T85" s="582">
        <v>0</v>
      </c>
      <c r="U85" s="574">
        <v>0</v>
      </c>
      <c r="V85" s="582">
        <v>0</v>
      </c>
      <c r="W85" s="574">
        <v>0</v>
      </c>
      <c r="X85" s="582">
        <v>2</v>
      </c>
      <c r="Y85" s="574">
        <v>0</v>
      </c>
      <c r="Z85" s="587">
        <v>8</v>
      </c>
      <c r="AA85" s="578">
        <v>0</v>
      </c>
    </row>
    <row r="86" spans="1:27" ht="11.1" hidden="1" customHeight="1" outlineLevel="2" x14ac:dyDescent="0.15">
      <c r="A86" s="569" t="s">
        <v>160</v>
      </c>
      <c r="B86" s="581">
        <v>0</v>
      </c>
      <c r="C86" s="573">
        <v>0</v>
      </c>
      <c r="D86" s="581">
        <v>0</v>
      </c>
      <c r="E86" s="573">
        <v>0</v>
      </c>
      <c r="F86" s="581">
        <v>0</v>
      </c>
      <c r="G86" s="573">
        <v>0</v>
      </c>
      <c r="H86" s="581">
        <v>0</v>
      </c>
      <c r="I86" s="573">
        <v>0</v>
      </c>
      <c r="J86" s="581">
        <v>0</v>
      </c>
      <c r="K86" s="573">
        <v>0</v>
      </c>
      <c r="L86" s="581">
        <v>0</v>
      </c>
      <c r="M86" s="573">
        <v>0</v>
      </c>
      <c r="N86" s="581">
        <v>0</v>
      </c>
      <c r="O86" s="573">
        <v>0</v>
      </c>
      <c r="P86" s="581">
        <v>0</v>
      </c>
      <c r="Q86" s="573">
        <v>0</v>
      </c>
      <c r="R86" s="581">
        <v>0</v>
      </c>
      <c r="S86" s="573">
        <v>0</v>
      </c>
      <c r="T86" s="581">
        <v>0</v>
      </c>
      <c r="U86" s="573">
        <v>0</v>
      </c>
      <c r="V86" s="581">
        <v>0</v>
      </c>
      <c r="W86" s="573">
        <v>0</v>
      </c>
      <c r="X86" s="581">
        <v>0</v>
      </c>
      <c r="Y86" s="573">
        <v>0</v>
      </c>
      <c r="Z86" s="586">
        <v>0</v>
      </c>
      <c r="AA86" s="585">
        <v>0</v>
      </c>
    </row>
    <row r="87" spans="1:27" ht="11.1" hidden="1" customHeight="1" outlineLevel="2" x14ac:dyDescent="0.15">
      <c r="A87" s="569" t="s">
        <v>161</v>
      </c>
      <c r="B87" s="581">
        <v>0</v>
      </c>
      <c r="C87" s="573">
        <v>0</v>
      </c>
      <c r="D87" s="581">
        <v>0</v>
      </c>
      <c r="E87" s="573">
        <v>0</v>
      </c>
      <c r="F87" s="581">
        <v>0</v>
      </c>
      <c r="G87" s="573">
        <v>0</v>
      </c>
      <c r="H87" s="581">
        <v>0</v>
      </c>
      <c r="I87" s="573">
        <v>0</v>
      </c>
      <c r="J87" s="581">
        <v>0</v>
      </c>
      <c r="K87" s="573">
        <v>0</v>
      </c>
      <c r="L87" s="581">
        <v>0</v>
      </c>
      <c r="M87" s="573">
        <v>0</v>
      </c>
      <c r="N87" s="581">
        <v>0</v>
      </c>
      <c r="O87" s="573">
        <v>0</v>
      </c>
      <c r="P87" s="581">
        <v>0</v>
      </c>
      <c r="Q87" s="573">
        <v>0</v>
      </c>
      <c r="R87" s="581">
        <v>0</v>
      </c>
      <c r="S87" s="573">
        <v>0</v>
      </c>
      <c r="T87" s="581">
        <v>0</v>
      </c>
      <c r="U87" s="573">
        <v>0</v>
      </c>
      <c r="V87" s="581">
        <v>0</v>
      </c>
      <c r="W87" s="573">
        <v>0</v>
      </c>
      <c r="X87" s="581">
        <v>0</v>
      </c>
      <c r="Y87" s="573">
        <v>0</v>
      </c>
      <c r="Z87" s="586">
        <v>0</v>
      </c>
      <c r="AA87" s="585">
        <v>0</v>
      </c>
    </row>
    <row r="88" spans="1:27" ht="11.1" hidden="1" customHeight="1" outlineLevel="2" x14ac:dyDescent="0.15">
      <c r="A88" s="569" t="s">
        <v>162</v>
      </c>
      <c r="B88" s="581">
        <v>0</v>
      </c>
      <c r="C88" s="573">
        <v>0</v>
      </c>
      <c r="D88" s="581">
        <v>0</v>
      </c>
      <c r="E88" s="573">
        <v>0</v>
      </c>
      <c r="F88" s="581">
        <v>0</v>
      </c>
      <c r="G88" s="573">
        <v>0</v>
      </c>
      <c r="H88" s="581">
        <v>0</v>
      </c>
      <c r="I88" s="573">
        <v>0</v>
      </c>
      <c r="J88" s="581">
        <v>0</v>
      </c>
      <c r="K88" s="573">
        <v>0</v>
      </c>
      <c r="L88" s="581">
        <v>0</v>
      </c>
      <c r="M88" s="573">
        <v>0</v>
      </c>
      <c r="N88" s="581">
        <v>0</v>
      </c>
      <c r="O88" s="573">
        <v>0</v>
      </c>
      <c r="P88" s="581">
        <v>0</v>
      </c>
      <c r="Q88" s="573">
        <v>0</v>
      </c>
      <c r="R88" s="581">
        <v>0</v>
      </c>
      <c r="S88" s="573">
        <v>0</v>
      </c>
      <c r="T88" s="581">
        <v>0</v>
      </c>
      <c r="U88" s="573">
        <v>0</v>
      </c>
      <c r="V88" s="581">
        <v>0</v>
      </c>
      <c r="W88" s="573">
        <v>0</v>
      </c>
      <c r="X88" s="581">
        <v>0</v>
      </c>
      <c r="Y88" s="573">
        <v>0</v>
      </c>
      <c r="Z88" s="586">
        <v>0</v>
      </c>
      <c r="AA88" s="585">
        <v>0</v>
      </c>
    </row>
    <row r="89" spans="1:27" ht="11.1" hidden="1" customHeight="1" outlineLevel="2" x14ac:dyDescent="0.15">
      <c r="A89" s="569" t="s">
        <v>163</v>
      </c>
      <c r="B89" s="581">
        <v>0</v>
      </c>
      <c r="C89" s="573">
        <v>0</v>
      </c>
      <c r="D89" s="581">
        <v>0</v>
      </c>
      <c r="E89" s="573">
        <v>0</v>
      </c>
      <c r="F89" s="581">
        <v>0</v>
      </c>
      <c r="G89" s="573">
        <v>0</v>
      </c>
      <c r="H89" s="581">
        <v>0</v>
      </c>
      <c r="I89" s="573">
        <v>0</v>
      </c>
      <c r="J89" s="581">
        <v>0</v>
      </c>
      <c r="K89" s="573">
        <v>0</v>
      </c>
      <c r="L89" s="581">
        <v>0</v>
      </c>
      <c r="M89" s="573">
        <v>0</v>
      </c>
      <c r="N89" s="581">
        <v>0</v>
      </c>
      <c r="O89" s="573">
        <v>0</v>
      </c>
      <c r="P89" s="581">
        <v>0</v>
      </c>
      <c r="Q89" s="573">
        <v>0</v>
      </c>
      <c r="R89" s="581">
        <v>0</v>
      </c>
      <c r="S89" s="573">
        <v>0</v>
      </c>
      <c r="T89" s="581">
        <v>0</v>
      </c>
      <c r="U89" s="573">
        <v>0</v>
      </c>
      <c r="V89" s="581">
        <v>0</v>
      </c>
      <c r="W89" s="573">
        <v>0</v>
      </c>
      <c r="X89" s="581">
        <v>0</v>
      </c>
      <c r="Y89" s="573">
        <v>0</v>
      </c>
      <c r="Z89" s="586">
        <v>0</v>
      </c>
      <c r="AA89" s="585">
        <v>0</v>
      </c>
    </row>
    <row r="90" spans="1:27" ht="11.1" customHeight="1" outlineLevel="1" collapsed="1" x14ac:dyDescent="0.15">
      <c r="A90" s="570" t="s">
        <v>164</v>
      </c>
      <c r="B90" s="582">
        <v>0</v>
      </c>
      <c r="C90" s="574">
        <v>0</v>
      </c>
      <c r="D90" s="582">
        <v>0</v>
      </c>
      <c r="E90" s="574">
        <v>0</v>
      </c>
      <c r="F90" s="582">
        <v>0</v>
      </c>
      <c r="G90" s="574">
        <v>0</v>
      </c>
      <c r="H90" s="582">
        <v>0</v>
      </c>
      <c r="I90" s="574">
        <v>0</v>
      </c>
      <c r="J90" s="582">
        <v>0</v>
      </c>
      <c r="K90" s="574">
        <v>0</v>
      </c>
      <c r="L90" s="582">
        <v>0</v>
      </c>
      <c r="M90" s="574">
        <v>0</v>
      </c>
      <c r="N90" s="582">
        <v>0</v>
      </c>
      <c r="O90" s="574">
        <v>0</v>
      </c>
      <c r="P90" s="582">
        <v>0</v>
      </c>
      <c r="Q90" s="574">
        <v>0</v>
      </c>
      <c r="R90" s="582">
        <v>0</v>
      </c>
      <c r="S90" s="574">
        <v>0</v>
      </c>
      <c r="T90" s="582">
        <v>0</v>
      </c>
      <c r="U90" s="574">
        <v>0</v>
      </c>
      <c r="V90" s="582">
        <v>0</v>
      </c>
      <c r="W90" s="574">
        <v>0</v>
      </c>
      <c r="X90" s="582">
        <v>0</v>
      </c>
      <c r="Y90" s="574">
        <v>0</v>
      </c>
      <c r="Z90" s="587">
        <v>0</v>
      </c>
      <c r="AA90" s="578">
        <v>0</v>
      </c>
    </row>
    <row r="91" spans="1:27" ht="11.1" hidden="1" customHeight="1" outlineLevel="2" x14ac:dyDescent="0.15">
      <c r="A91" s="569" t="s">
        <v>165</v>
      </c>
      <c r="B91" s="581">
        <v>0</v>
      </c>
      <c r="C91" s="573">
        <v>0</v>
      </c>
      <c r="D91" s="581">
        <v>0</v>
      </c>
      <c r="E91" s="573">
        <v>0</v>
      </c>
      <c r="F91" s="581">
        <v>0</v>
      </c>
      <c r="G91" s="573">
        <v>0</v>
      </c>
      <c r="H91" s="581">
        <v>0</v>
      </c>
      <c r="I91" s="573">
        <v>0</v>
      </c>
      <c r="J91" s="581">
        <v>0</v>
      </c>
      <c r="K91" s="573">
        <v>0</v>
      </c>
      <c r="L91" s="581">
        <v>0</v>
      </c>
      <c r="M91" s="573">
        <v>0</v>
      </c>
      <c r="N91" s="581">
        <v>0</v>
      </c>
      <c r="O91" s="573">
        <v>0</v>
      </c>
      <c r="P91" s="581">
        <v>0</v>
      </c>
      <c r="Q91" s="573">
        <v>0</v>
      </c>
      <c r="R91" s="581">
        <v>0</v>
      </c>
      <c r="S91" s="573">
        <v>0</v>
      </c>
      <c r="T91" s="581">
        <v>0</v>
      </c>
      <c r="U91" s="573">
        <v>0</v>
      </c>
      <c r="V91" s="581">
        <v>0</v>
      </c>
      <c r="W91" s="573">
        <v>0</v>
      </c>
      <c r="X91" s="581">
        <v>0</v>
      </c>
      <c r="Y91" s="573">
        <v>0</v>
      </c>
      <c r="Z91" s="586">
        <v>0</v>
      </c>
      <c r="AA91" s="585">
        <v>0</v>
      </c>
    </row>
    <row r="92" spans="1:27" ht="11.1" hidden="1" customHeight="1" outlineLevel="2" x14ac:dyDescent="0.15">
      <c r="A92" s="569" t="s">
        <v>166</v>
      </c>
      <c r="B92" s="581">
        <v>0</v>
      </c>
      <c r="C92" s="573">
        <v>0</v>
      </c>
      <c r="D92" s="581">
        <v>0</v>
      </c>
      <c r="E92" s="573">
        <v>0</v>
      </c>
      <c r="F92" s="581">
        <v>0</v>
      </c>
      <c r="G92" s="573">
        <v>0</v>
      </c>
      <c r="H92" s="581">
        <v>0</v>
      </c>
      <c r="I92" s="573">
        <v>0</v>
      </c>
      <c r="J92" s="581">
        <v>0</v>
      </c>
      <c r="K92" s="573">
        <v>0</v>
      </c>
      <c r="L92" s="581">
        <v>0</v>
      </c>
      <c r="M92" s="573">
        <v>0</v>
      </c>
      <c r="N92" s="581">
        <v>1</v>
      </c>
      <c r="O92" s="573">
        <v>0</v>
      </c>
      <c r="P92" s="581">
        <v>0</v>
      </c>
      <c r="Q92" s="573">
        <v>0</v>
      </c>
      <c r="R92" s="581">
        <v>0</v>
      </c>
      <c r="S92" s="573">
        <v>0</v>
      </c>
      <c r="T92" s="581">
        <v>0</v>
      </c>
      <c r="U92" s="573">
        <v>0</v>
      </c>
      <c r="V92" s="581">
        <v>0</v>
      </c>
      <c r="W92" s="573">
        <v>0</v>
      </c>
      <c r="X92" s="581">
        <v>0</v>
      </c>
      <c r="Y92" s="573">
        <v>0</v>
      </c>
      <c r="Z92" s="586">
        <v>1</v>
      </c>
      <c r="AA92" s="585">
        <v>0</v>
      </c>
    </row>
    <row r="93" spans="1:27" ht="11.1" hidden="1" customHeight="1" outlineLevel="2" x14ac:dyDescent="0.15">
      <c r="A93" s="569" t="s">
        <v>167</v>
      </c>
      <c r="B93" s="581">
        <v>0</v>
      </c>
      <c r="C93" s="573">
        <v>0</v>
      </c>
      <c r="D93" s="581">
        <v>0</v>
      </c>
      <c r="E93" s="573">
        <v>0</v>
      </c>
      <c r="F93" s="581">
        <v>0</v>
      </c>
      <c r="G93" s="573">
        <v>0</v>
      </c>
      <c r="H93" s="581">
        <v>0</v>
      </c>
      <c r="I93" s="573">
        <v>0</v>
      </c>
      <c r="J93" s="581">
        <v>0</v>
      </c>
      <c r="K93" s="573">
        <v>0</v>
      </c>
      <c r="L93" s="581">
        <v>0</v>
      </c>
      <c r="M93" s="573">
        <v>0</v>
      </c>
      <c r="N93" s="581">
        <v>0</v>
      </c>
      <c r="O93" s="573">
        <v>0</v>
      </c>
      <c r="P93" s="581">
        <v>0</v>
      </c>
      <c r="Q93" s="573">
        <v>0</v>
      </c>
      <c r="R93" s="581">
        <v>0</v>
      </c>
      <c r="S93" s="573">
        <v>0</v>
      </c>
      <c r="T93" s="581">
        <v>0</v>
      </c>
      <c r="U93" s="573">
        <v>0</v>
      </c>
      <c r="V93" s="581">
        <v>0</v>
      </c>
      <c r="W93" s="573">
        <v>0</v>
      </c>
      <c r="X93" s="581">
        <v>0</v>
      </c>
      <c r="Y93" s="573">
        <v>0</v>
      </c>
      <c r="Z93" s="586">
        <v>0</v>
      </c>
      <c r="AA93" s="585">
        <v>0</v>
      </c>
    </row>
    <row r="94" spans="1:27" ht="11.1" hidden="1" customHeight="1" outlineLevel="2" x14ac:dyDescent="0.15">
      <c r="A94" s="569" t="s">
        <v>168</v>
      </c>
      <c r="B94" s="581">
        <v>0</v>
      </c>
      <c r="C94" s="573">
        <v>0</v>
      </c>
      <c r="D94" s="581">
        <v>0</v>
      </c>
      <c r="E94" s="573">
        <v>0</v>
      </c>
      <c r="F94" s="581">
        <v>0</v>
      </c>
      <c r="G94" s="573">
        <v>0</v>
      </c>
      <c r="H94" s="581">
        <v>0</v>
      </c>
      <c r="I94" s="573">
        <v>0</v>
      </c>
      <c r="J94" s="581">
        <v>0</v>
      </c>
      <c r="K94" s="573">
        <v>0</v>
      </c>
      <c r="L94" s="581">
        <v>0</v>
      </c>
      <c r="M94" s="573">
        <v>0</v>
      </c>
      <c r="N94" s="581">
        <v>0</v>
      </c>
      <c r="O94" s="573">
        <v>0</v>
      </c>
      <c r="P94" s="581">
        <v>0</v>
      </c>
      <c r="Q94" s="573">
        <v>0</v>
      </c>
      <c r="R94" s="581">
        <v>0</v>
      </c>
      <c r="S94" s="573">
        <v>0</v>
      </c>
      <c r="T94" s="581">
        <v>0</v>
      </c>
      <c r="U94" s="573">
        <v>0</v>
      </c>
      <c r="V94" s="581">
        <v>0</v>
      </c>
      <c r="W94" s="573">
        <v>0</v>
      </c>
      <c r="X94" s="581">
        <v>0</v>
      </c>
      <c r="Y94" s="573">
        <v>0</v>
      </c>
      <c r="Z94" s="586">
        <v>0</v>
      </c>
      <c r="AA94" s="585">
        <v>0</v>
      </c>
    </row>
    <row r="95" spans="1:27" ht="11.1" hidden="1" customHeight="1" outlineLevel="2" x14ac:dyDescent="0.15">
      <c r="A95" s="569" t="s">
        <v>169</v>
      </c>
      <c r="B95" s="581">
        <v>1</v>
      </c>
      <c r="C95" s="573">
        <v>0</v>
      </c>
      <c r="D95" s="581">
        <v>0</v>
      </c>
      <c r="E95" s="573">
        <v>0</v>
      </c>
      <c r="F95" s="581">
        <v>0</v>
      </c>
      <c r="G95" s="573">
        <v>0</v>
      </c>
      <c r="H95" s="581">
        <v>0</v>
      </c>
      <c r="I95" s="573">
        <v>0</v>
      </c>
      <c r="J95" s="581">
        <v>0</v>
      </c>
      <c r="K95" s="573">
        <v>0</v>
      </c>
      <c r="L95" s="581">
        <v>2</v>
      </c>
      <c r="M95" s="573">
        <v>0</v>
      </c>
      <c r="N95" s="581">
        <v>1</v>
      </c>
      <c r="O95" s="573">
        <v>0</v>
      </c>
      <c r="P95" s="581">
        <v>0</v>
      </c>
      <c r="Q95" s="573">
        <v>0</v>
      </c>
      <c r="R95" s="581">
        <v>1</v>
      </c>
      <c r="S95" s="573">
        <v>0</v>
      </c>
      <c r="T95" s="581">
        <v>0</v>
      </c>
      <c r="U95" s="573">
        <v>0</v>
      </c>
      <c r="V95" s="581">
        <v>0</v>
      </c>
      <c r="W95" s="573">
        <v>0</v>
      </c>
      <c r="X95" s="581">
        <v>2</v>
      </c>
      <c r="Y95" s="573">
        <v>0</v>
      </c>
      <c r="Z95" s="586">
        <v>7</v>
      </c>
      <c r="AA95" s="585">
        <v>0</v>
      </c>
    </row>
    <row r="96" spans="1:27" ht="11.1" customHeight="1" outlineLevel="1" collapsed="1" x14ac:dyDescent="0.15">
      <c r="A96" s="570" t="s">
        <v>170</v>
      </c>
      <c r="B96" s="582">
        <v>1</v>
      </c>
      <c r="C96" s="574">
        <v>0</v>
      </c>
      <c r="D96" s="582">
        <v>0</v>
      </c>
      <c r="E96" s="574">
        <v>0</v>
      </c>
      <c r="F96" s="582">
        <v>0</v>
      </c>
      <c r="G96" s="574">
        <v>0</v>
      </c>
      <c r="H96" s="582">
        <v>0</v>
      </c>
      <c r="I96" s="574">
        <v>0</v>
      </c>
      <c r="J96" s="582">
        <v>0</v>
      </c>
      <c r="K96" s="574">
        <v>0</v>
      </c>
      <c r="L96" s="582">
        <v>2</v>
      </c>
      <c r="M96" s="574">
        <v>0</v>
      </c>
      <c r="N96" s="582">
        <v>2</v>
      </c>
      <c r="O96" s="574">
        <v>0</v>
      </c>
      <c r="P96" s="582">
        <v>0</v>
      </c>
      <c r="Q96" s="574">
        <v>0</v>
      </c>
      <c r="R96" s="582">
        <v>1</v>
      </c>
      <c r="S96" s="574">
        <v>0</v>
      </c>
      <c r="T96" s="582">
        <v>0</v>
      </c>
      <c r="U96" s="574">
        <v>0</v>
      </c>
      <c r="V96" s="582">
        <v>0</v>
      </c>
      <c r="W96" s="574">
        <v>0</v>
      </c>
      <c r="X96" s="582">
        <v>2</v>
      </c>
      <c r="Y96" s="574">
        <v>0</v>
      </c>
      <c r="Z96" s="587">
        <v>8</v>
      </c>
      <c r="AA96" s="578">
        <v>0</v>
      </c>
    </row>
    <row r="97" spans="1:27" ht="11.1" customHeight="1" x14ac:dyDescent="0.15">
      <c r="A97" s="571" t="s">
        <v>171</v>
      </c>
      <c r="B97" s="583">
        <v>9</v>
      </c>
      <c r="C97" s="575">
        <v>0</v>
      </c>
      <c r="D97" s="583">
        <v>8</v>
      </c>
      <c r="E97" s="575">
        <v>0</v>
      </c>
      <c r="F97" s="583">
        <v>3</v>
      </c>
      <c r="G97" s="575">
        <v>0</v>
      </c>
      <c r="H97" s="583">
        <v>5</v>
      </c>
      <c r="I97" s="575">
        <v>0</v>
      </c>
      <c r="J97" s="583">
        <v>4</v>
      </c>
      <c r="K97" s="575">
        <v>0</v>
      </c>
      <c r="L97" s="583">
        <v>8</v>
      </c>
      <c r="M97" s="575">
        <v>0</v>
      </c>
      <c r="N97" s="583">
        <v>10</v>
      </c>
      <c r="O97" s="575">
        <v>0</v>
      </c>
      <c r="P97" s="583">
        <v>2</v>
      </c>
      <c r="Q97" s="575">
        <v>0</v>
      </c>
      <c r="R97" s="583">
        <v>6</v>
      </c>
      <c r="S97" s="575">
        <v>0</v>
      </c>
      <c r="T97" s="583">
        <v>6</v>
      </c>
      <c r="U97" s="575">
        <v>0</v>
      </c>
      <c r="V97" s="583">
        <v>11</v>
      </c>
      <c r="W97" s="575">
        <v>0</v>
      </c>
      <c r="X97" s="583">
        <v>7</v>
      </c>
      <c r="Y97" s="575">
        <v>0</v>
      </c>
      <c r="Z97" s="588">
        <v>79</v>
      </c>
      <c r="AA97" s="579">
        <v>0</v>
      </c>
    </row>
    <row r="98" spans="1:27" ht="11.1" hidden="1" customHeight="1" outlineLevel="2" x14ac:dyDescent="0.15">
      <c r="A98" s="569" t="s">
        <v>172</v>
      </c>
      <c r="B98" s="581">
        <v>0</v>
      </c>
      <c r="C98" s="573">
        <v>0</v>
      </c>
      <c r="D98" s="581">
        <v>0</v>
      </c>
      <c r="E98" s="573">
        <v>0</v>
      </c>
      <c r="F98" s="581">
        <v>0</v>
      </c>
      <c r="G98" s="573">
        <v>0</v>
      </c>
      <c r="H98" s="581">
        <v>0</v>
      </c>
      <c r="I98" s="573">
        <v>0</v>
      </c>
      <c r="J98" s="581">
        <v>0</v>
      </c>
      <c r="K98" s="573">
        <v>0</v>
      </c>
      <c r="L98" s="581">
        <v>0</v>
      </c>
      <c r="M98" s="573">
        <v>0</v>
      </c>
      <c r="N98" s="581">
        <v>0</v>
      </c>
      <c r="O98" s="573">
        <v>0</v>
      </c>
      <c r="P98" s="581">
        <v>0</v>
      </c>
      <c r="Q98" s="573">
        <v>0</v>
      </c>
      <c r="R98" s="581">
        <v>0</v>
      </c>
      <c r="S98" s="573">
        <v>0</v>
      </c>
      <c r="T98" s="581">
        <v>0</v>
      </c>
      <c r="U98" s="573">
        <v>0</v>
      </c>
      <c r="V98" s="581">
        <v>0</v>
      </c>
      <c r="W98" s="573">
        <v>0</v>
      </c>
      <c r="X98" s="581">
        <v>0</v>
      </c>
      <c r="Y98" s="573">
        <v>0</v>
      </c>
      <c r="Z98" s="586">
        <v>0</v>
      </c>
      <c r="AA98" s="585">
        <v>0</v>
      </c>
    </row>
    <row r="99" spans="1:27" ht="11.1" hidden="1" customHeight="1" outlineLevel="2" x14ac:dyDescent="0.15">
      <c r="A99" s="569" t="s">
        <v>173</v>
      </c>
      <c r="B99" s="581">
        <v>0</v>
      </c>
      <c r="C99" s="573">
        <v>0</v>
      </c>
      <c r="D99" s="581">
        <v>0</v>
      </c>
      <c r="E99" s="573">
        <v>0</v>
      </c>
      <c r="F99" s="581">
        <v>0</v>
      </c>
      <c r="G99" s="573">
        <v>0</v>
      </c>
      <c r="H99" s="581">
        <v>0</v>
      </c>
      <c r="I99" s="573">
        <v>0</v>
      </c>
      <c r="J99" s="581">
        <v>0</v>
      </c>
      <c r="K99" s="573">
        <v>0</v>
      </c>
      <c r="L99" s="581">
        <v>0</v>
      </c>
      <c r="M99" s="573">
        <v>0</v>
      </c>
      <c r="N99" s="581">
        <v>0</v>
      </c>
      <c r="O99" s="573">
        <v>0</v>
      </c>
      <c r="P99" s="581">
        <v>0</v>
      </c>
      <c r="Q99" s="573">
        <v>0</v>
      </c>
      <c r="R99" s="581">
        <v>0</v>
      </c>
      <c r="S99" s="573">
        <v>0</v>
      </c>
      <c r="T99" s="581">
        <v>0</v>
      </c>
      <c r="U99" s="573">
        <v>0</v>
      </c>
      <c r="V99" s="581">
        <v>0</v>
      </c>
      <c r="W99" s="573">
        <v>0</v>
      </c>
      <c r="X99" s="581">
        <v>0</v>
      </c>
      <c r="Y99" s="573">
        <v>0</v>
      </c>
      <c r="Z99" s="586">
        <v>0</v>
      </c>
      <c r="AA99" s="585">
        <v>0</v>
      </c>
    </row>
    <row r="100" spans="1:27" ht="11.1" customHeight="1" outlineLevel="1" collapsed="1" x14ac:dyDescent="0.15">
      <c r="A100" s="570" t="s">
        <v>174</v>
      </c>
      <c r="B100" s="582">
        <v>0</v>
      </c>
      <c r="C100" s="574">
        <v>0</v>
      </c>
      <c r="D100" s="582">
        <v>0</v>
      </c>
      <c r="E100" s="574">
        <v>0</v>
      </c>
      <c r="F100" s="582">
        <v>0</v>
      </c>
      <c r="G100" s="574">
        <v>0</v>
      </c>
      <c r="H100" s="582">
        <v>0</v>
      </c>
      <c r="I100" s="574">
        <v>0</v>
      </c>
      <c r="J100" s="582">
        <v>0</v>
      </c>
      <c r="K100" s="574">
        <v>0</v>
      </c>
      <c r="L100" s="582">
        <v>0</v>
      </c>
      <c r="M100" s="574">
        <v>0</v>
      </c>
      <c r="N100" s="582">
        <v>0</v>
      </c>
      <c r="O100" s="574">
        <v>0</v>
      </c>
      <c r="P100" s="582">
        <v>0</v>
      </c>
      <c r="Q100" s="574">
        <v>0</v>
      </c>
      <c r="R100" s="582">
        <v>0</v>
      </c>
      <c r="S100" s="574">
        <v>0</v>
      </c>
      <c r="T100" s="582">
        <v>0</v>
      </c>
      <c r="U100" s="574">
        <v>0</v>
      </c>
      <c r="V100" s="582">
        <v>0</v>
      </c>
      <c r="W100" s="574">
        <v>0</v>
      </c>
      <c r="X100" s="582">
        <v>0</v>
      </c>
      <c r="Y100" s="574">
        <v>0</v>
      </c>
      <c r="Z100" s="587">
        <v>0</v>
      </c>
      <c r="AA100" s="578">
        <v>0</v>
      </c>
    </row>
    <row r="101" spans="1:27" ht="11.1" hidden="1" customHeight="1" outlineLevel="2" x14ac:dyDescent="0.15">
      <c r="A101" s="569" t="s">
        <v>175</v>
      </c>
      <c r="B101" s="581">
        <v>0</v>
      </c>
      <c r="C101" s="573">
        <v>0</v>
      </c>
      <c r="D101" s="581">
        <v>0</v>
      </c>
      <c r="E101" s="573">
        <v>0</v>
      </c>
      <c r="F101" s="581">
        <v>0</v>
      </c>
      <c r="G101" s="573">
        <v>0</v>
      </c>
      <c r="H101" s="581">
        <v>0</v>
      </c>
      <c r="I101" s="573">
        <v>0</v>
      </c>
      <c r="J101" s="581">
        <v>0</v>
      </c>
      <c r="K101" s="573">
        <v>0</v>
      </c>
      <c r="L101" s="581">
        <v>0</v>
      </c>
      <c r="M101" s="573">
        <v>0</v>
      </c>
      <c r="N101" s="581">
        <v>0</v>
      </c>
      <c r="O101" s="573">
        <v>0</v>
      </c>
      <c r="P101" s="581">
        <v>0</v>
      </c>
      <c r="Q101" s="573">
        <v>0</v>
      </c>
      <c r="R101" s="581">
        <v>0</v>
      </c>
      <c r="S101" s="573">
        <v>0</v>
      </c>
      <c r="T101" s="581">
        <v>0</v>
      </c>
      <c r="U101" s="573">
        <v>0</v>
      </c>
      <c r="V101" s="581">
        <v>0</v>
      </c>
      <c r="W101" s="573">
        <v>0</v>
      </c>
      <c r="X101" s="581">
        <v>0</v>
      </c>
      <c r="Y101" s="573">
        <v>0</v>
      </c>
      <c r="Z101" s="586">
        <v>0</v>
      </c>
      <c r="AA101" s="585">
        <v>0</v>
      </c>
    </row>
    <row r="102" spans="1:27" ht="11.1" hidden="1" customHeight="1" outlineLevel="2" x14ac:dyDescent="0.15">
      <c r="A102" s="569" t="s">
        <v>176</v>
      </c>
      <c r="B102" s="581">
        <v>0</v>
      </c>
      <c r="C102" s="573">
        <v>0</v>
      </c>
      <c r="D102" s="581">
        <v>0</v>
      </c>
      <c r="E102" s="573">
        <v>0</v>
      </c>
      <c r="F102" s="581">
        <v>0</v>
      </c>
      <c r="G102" s="573">
        <v>0</v>
      </c>
      <c r="H102" s="581">
        <v>0</v>
      </c>
      <c r="I102" s="573">
        <v>0</v>
      </c>
      <c r="J102" s="581">
        <v>0</v>
      </c>
      <c r="K102" s="573">
        <v>0</v>
      </c>
      <c r="L102" s="581">
        <v>0</v>
      </c>
      <c r="M102" s="573">
        <v>0</v>
      </c>
      <c r="N102" s="581">
        <v>0</v>
      </c>
      <c r="O102" s="573">
        <v>0</v>
      </c>
      <c r="P102" s="581">
        <v>0</v>
      </c>
      <c r="Q102" s="573">
        <v>0</v>
      </c>
      <c r="R102" s="581">
        <v>0</v>
      </c>
      <c r="S102" s="573">
        <v>0</v>
      </c>
      <c r="T102" s="581">
        <v>0</v>
      </c>
      <c r="U102" s="573">
        <v>0</v>
      </c>
      <c r="V102" s="581">
        <v>0</v>
      </c>
      <c r="W102" s="573">
        <v>0</v>
      </c>
      <c r="X102" s="581">
        <v>0</v>
      </c>
      <c r="Y102" s="573">
        <v>0</v>
      </c>
      <c r="Z102" s="586">
        <v>0</v>
      </c>
      <c r="AA102" s="585">
        <v>0</v>
      </c>
    </row>
    <row r="103" spans="1:27" ht="11.1" hidden="1" customHeight="1" outlineLevel="2" x14ac:dyDescent="0.15">
      <c r="A103" s="569" t="s">
        <v>177</v>
      </c>
      <c r="B103" s="581">
        <v>0</v>
      </c>
      <c r="C103" s="573">
        <v>0</v>
      </c>
      <c r="D103" s="581">
        <v>0</v>
      </c>
      <c r="E103" s="573">
        <v>0</v>
      </c>
      <c r="F103" s="581">
        <v>0</v>
      </c>
      <c r="G103" s="573">
        <v>0</v>
      </c>
      <c r="H103" s="581">
        <v>0</v>
      </c>
      <c r="I103" s="573">
        <v>0</v>
      </c>
      <c r="J103" s="581">
        <v>0</v>
      </c>
      <c r="K103" s="573">
        <v>0</v>
      </c>
      <c r="L103" s="581">
        <v>0</v>
      </c>
      <c r="M103" s="573">
        <v>0</v>
      </c>
      <c r="N103" s="581">
        <v>0</v>
      </c>
      <c r="O103" s="573">
        <v>0</v>
      </c>
      <c r="P103" s="581">
        <v>0</v>
      </c>
      <c r="Q103" s="573">
        <v>0</v>
      </c>
      <c r="R103" s="581">
        <v>0</v>
      </c>
      <c r="S103" s="573">
        <v>0</v>
      </c>
      <c r="T103" s="581">
        <v>0</v>
      </c>
      <c r="U103" s="573">
        <v>0</v>
      </c>
      <c r="V103" s="581">
        <v>0</v>
      </c>
      <c r="W103" s="573">
        <v>0</v>
      </c>
      <c r="X103" s="581">
        <v>0</v>
      </c>
      <c r="Y103" s="573">
        <v>0</v>
      </c>
      <c r="Z103" s="586">
        <v>0</v>
      </c>
      <c r="AA103" s="585">
        <v>0</v>
      </c>
    </row>
    <row r="104" spans="1:27" ht="11.1" customHeight="1" outlineLevel="1" collapsed="1" x14ac:dyDescent="0.15">
      <c r="A104" s="570" t="s">
        <v>178</v>
      </c>
      <c r="B104" s="582">
        <v>0</v>
      </c>
      <c r="C104" s="574">
        <v>0</v>
      </c>
      <c r="D104" s="582">
        <v>0</v>
      </c>
      <c r="E104" s="574">
        <v>0</v>
      </c>
      <c r="F104" s="582">
        <v>0</v>
      </c>
      <c r="G104" s="574">
        <v>0</v>
      </c>
      <c r="H104" s="582">
        <v>0</v>
      </c>
      <c r="I104" s="574">
        <v>0</v>
      </c>
      <c r="J104" s="582">
        <v>0</v>
      </c>
      <c r="K104" s="574">
        <v>0</v>
      </c>
      <c r="L104" s="582">
        <v>0</v>
      </c>
      <c r="M104" s="574">
        <v>0</v>
      </c>
      <c r="N104" s="582">
        <v>0</v>
      </c>
      <c r="O104" s="574">
        <v>0</v>
      </c>
      <c r="P104" s="582">
        <v>0</v>
      </c>
      <c r="Q104" s="574">
        <v>0</v>
      </c>
      <c r="R104" s="582">
        <v>0</v>
      </c>
      <c r="S104" s="574">
        <v>0</v>
      </c>
      <c r="T104" s="582">
        <v>0</v>
      </c>
      <c r="U104" s="574">
        <v>0</v>
      </c>
      <c r="V104" s="582">
        <v>0</v>
      </c>
      <c r="W104" s="574">
        <v>0</v>
      </c>
      <c r="X104" s="582">
        <v>0</v>
      </c>
      <c r="Y104" s="574">
        <v>0</v>
      </c>
      <c r="Z104" s="587">
        <v>0</v>
      </c>
      <c r="AA104" s="578">
        <v>0</v>
      </c>
    </row>
    <row r="105" spans="1:27" ht="11.1" hidden="1" customHeight="1" outlineLevel="2" x14ac:dyDescent="0.15">
      <c r="A105" s="569" t="s">
        <v>179</v>
      </c>
      <c r="B105" s="581">
        <v>0</v>
      </c>
      <c r="C105" s="573">
        <v>0</v>
      </c>
      <c r="D105" s="581">
        <v>0</v>
      </c>
      <c r="E105" s="573">
        <v>0</v>
      </c>
      <c r="F105" s="581">
        <v>0</v>
      </c>
      <c r="G105" s="573">
        <v>0</v>
      </c>
      <c r="H105" s="581">
        <v>0</v>
      </c>
      <c r="I105" s="573">
        <v>0</v>
      </c>
      <c r="J105" s="581">
        <v>0</v>
      </c>
      <c r="K105" s="573">
        <v>0</v>
      </c>
      <c r="L105" s="581">
        <v>0</v>
      </c>
      <c r="M105" s="573">
        <v>0</v>
      </c>
      <c r="N105" s="581">
        <v>0</v>
      </c>
      <c r="O105" s="573">
        <v>0</v>
      </c>
      <c r="P105" s="581">
        <v>0</v>
      </c>
      <c r="Q105" s="573">
        <v>0</v>
      </c>
      <c r="R105" s="581">
        <v>0</v>
      </c>
      <c r="S105" s="573">
        <v>0</v>
      </c>
      <c r="T105" s="581">
        <v>0</v>
      </c>
      <c r="U105" s="573">
        <v>0</v>
      </c>
      <c r="V105" s="581">
        <v>0</v>
      </c>
      <c r="W105" s="573">
        <v>0</v>
      </c>
      <c r="X105" s="581">
        <v>0</v>
      </c>
      <c r="Y105" s="573">
        <v>0</v>
      </c>
      <c r="Z105" s="586">
        <v>0</v>
      </c>
      <c r="AA105" s="585">
        <v>0</v>
      </c>
    </row>
    <row r="106" spans="1:27" ht="11.1" hidden="1" customHeight="1" outlineLevel="2" x14ac:dyDescent="0.15">
      <c r="A106" s="569" t="s">
        <v>180</v>
      </c>
      <c r="B106" s="581">
        <v>0</v>
      </c>
      <c r="C106" s="573">
        <v>0</v>
      </c>
      <c r="D106" s="581">
        <v>0</v>
      </c>
      <c r="E106" s="573">
        <v>0</v>
      </c>
      <c r="F106" s="581">
        <v>0</v>
      </c>
      <c r="G106" s="573">
        <v>0</v>
      </c>
      <c r="H106" s="581">
        <v>0</v>
      </c>
      <c r="I106" s="573">
        <v>0</v>
      </c>
      <c r="J106" s="581">
        <v>0</v>
      </c>
      <c r="K106" s="573">
        <v>0</v>
      </c>
      <c r="L106" s="581">
        <v>0</v>
      </c>
      <c r="M106" s="573">
        <v>0</v>
      </c>
      <c r="N106" s="581">
        <v>0</v>
      </c>
      <c r="O106" s="573">
        <v>0</v>
      </c>
      <c r="P106" s="581">
        <v>0</v>
      </c>
      <c r="Q106" s="573">
        <v>0</v>
      </c>
      <c r="R106" s="581">
        <v>0</v>
      </c>
      <c r="S106" s="573">
        <v>0</v>
      </c>
      <c r="T106" s="581">
        <v>0</v>
      </c>
      <c r="U106" s="573">
        <v>0</v>
      </c>
      <c r="V106" s="581">
        <v>0</v>
      </c>
      <c r="W106" s="573">
        <v>0</v>
      </c>
      <c r="X106" s="581">
        <v>0</v>
      </c>
      <c r="Y106" s="573">
        <v>0</v>
      </c>
      <c r="Z106" s="586">
        <v>0</v>
      </c>
      <c r="AA106" s="585">
        <v>0</v>
      </c>
    </row>
    <row r="107" spans="1:27" ht="11.1" hidden="1" customHeight="1" outlineLevel="2" x14ac:dyDescent="0.15">
      <c r="A107" s="569" t="s">
        <v>181</v>
      </c>
      <c r="B107" s="581">
        <v>0</v>
      </c>
      <c r="C107" s="573">
        <v>0</v>
      </c>
      <c r="D107" s="581">
        <v>0</v>
      </c>
      <c r="E107" s="573">
        <v>0</v>
      </c>
      <c r="F107" s="581">
        <v>0</v>
      </c>
      <c r="G107" s="573">
        <v>0</v>
      </c>
      <c r="H107" s="581">
        <v>0</v>
      </c>
      <c r="I107" s="573">
        <v>0</v>
      </c>
      <c r="J107" s="581">
        <v>0</v>
      </c>
      <c r="K107" s="573">
        <v>0</v>
      </c>
      <c r="L107" s="581">
        <v>0</v>
      </c>
      <c r="M107" s="573">
        <v>0</v>
      </c>
      <c r="N107" s="581">
        <v>0</v>
      </c>
      <c r="O107" s="573">
        <v>0</v>
      </c>
      <c r="P107" s="581">
        <v>0</v>
      </c>
      <c r="Q107" s="573">
        <v>0</v>
      </c>
      <c r="R107" s="581">
        <v>0</v>
      </c>
      <c r="S107" s="573">
        <v>0</v>
      </c>
      <c r="T107" s="581">
        <v>0</v>
      </c>
      <c r="U107" s="573">
        <v>0</v>
      </c>
      <c r="V107" s="581">
        <v>0</v>
      </c>
      <c r="W107" s="573">
        <v>0</v>
      </c>
      <c r="X107" s="581">
        <v>0</v>
      </c>
      <c r="Y107" s="573">
        <v>0</v>
      </c>
      <c r="Z107" s="586">
        <v>0</v>
      </c>
      <c r="AA107" s="585">
        <v>0</v>
      </c>
    </row>
    <row r="108" spans="1:27" ht="11.1" customHeight="1" outlineLevel="1" collapsed="1" x14ac:dyDescent="0.15">
      <c r="A108" s="570" t="s">
        <v>182</v>
      </c>
      <c r="B108" s="582">
        <v>0</v>
      </c>
      <c r="C108" s="574">
        <v>0</v>
      </c>
      <c r="D108" s="582">
        <v>0</v>
      </c>
      <c r="E108" s="574">
        <v>0</v>
      </c>
      <c r="F108" s="582">
        <v>0</v>
      </c>
      <c r="G108" s="574">
        <v>0</v>
      </c>
      <c r="H108" s="582">
        <v>0</v>
      </c>
      <c r="I108" s="574">
        <v>0</v>
      </c>
      <c r="J108" s="582">
        <v>0</v>
      </c>
      <c r="K108" s="574">
        <v>0</v>
      </c>
      <c r="L108" s="582">
        <v>0</v>
      </c>
      <c r="M108" s="574">
        <v>0</v>
      </c>
      <c r="N108" s="582">
        <v>0</v>
      </c>
      <c r="O108" s="574">
        <v>0</v>
      </c>
      <c r="P108" s="582">
        <v>0</v>
      </c>
      <c r="Q108" s="574">
        <v>0</v>
      </c>
      <c r="R108" s="582">
        <v>0</v>
      </c>
      <c r="S108" s="574">
        <v>0</v>
      </c>
      <c r="T108" s="582">
        <v>0</v>
      </c>
      <c r="U108" s="574">
        <v>0</v>
      </c>
      <c r="V108" s="582">
        <v>0</v>
      </c>
      <c r="W108" s="574">
        <v>0</v>
      </c>
      <c r="X108" s="582">
        <v>0</v>
      </c>
      <c r="Y108" s="574">
        <v>0</v>
      </c>
      <c r="Z108" s="587">
        <v>0</v>
      </c>
      <c r="AA108" s="578">
        <v>0</v>
      </c>
    </row>
    <row r="109" spans="1:27" ht="11.1" customHeight="1" x14ac:dyDescent="0.15">
      <c r="A109" s="571" t="s">
        <v>183</v>
      </c>
      <c r="B109" s="583">
        <v>0</v>
      </c>
      <c r="C109" s="575">
        <v>0</v>
      </c>
      <c r="D109" s="583">
        <v>0</v>
      </c>
      <c r="E109" s="575">
        <v>0</v>
      </c>
      <c r="F109" s="583">
        <v>0</v>
      </c>
      <c r="G109" s="575">
        <v>0</v>
      </c>
      <c r="H109" s="583">
        <v>0</v>
      </c>
      <c r="I109" s="575">
        <v>0</v>
      </c>
      <c r="J109" s="583">
        <v>0</v>
      </c>
      <c r="K109" s="575">
        <v>0</v>
      </c>
      <c r="L109" s="583">
        <v>0</v>
      </c>
      <c r="M109" s="575">
        <v>0</v>
      </c>
      <c r="N109" s="583">
        <v>0</v>
      </c>
      <c r="O109" s="575">
        <v>0</v>
      </c>
      <c r="P109" s="583">
        <v>0</v>
      </c>
      <c r="Q109" s="575">
        <v>0</v>
      </c>
      <c r="R109" s="583">
        <v>0</v>
      </c>
      <c r="S109" s="575">
        <v>0</v>
      </c>
      <c r="T109" s="583">
        <v>0</v>
      </c>
      <c r="U109" s="575">
        <v>0</v>
      </c>
      <c r="V109" s="583">
        <v>0</v>
      </c>
      <c r="W109" s="575">
        <v>0</v>
      </c>
      <c r="X109" s="583">
        <v>0</v>
      </c>
      <c r="Y109" s="575">
        <v>0</v>
      </c>
      <c r="Z109" s="588">
        <v>0</v>
      </c>
      <c r="AA109" s="579">
        <v>0</v>
      </c>
    </row>
    <row r="110" spans="1:27" ht="11.1" hidden="1" customHeight="1" outlineLevel="2" x14ac:dyDescent="0.15">
      <c r="A110" s="569" t="s">
        <v>184</v>
      </c>
      <c r="B110" s="581">
        <v>0</v>
      </c>
      <c r="C110" s="573">
        <v>0</v>
      </c>
      <c r="D110" s="581">
        <v>0</v>
      </c>
      <c r="E110" s="573">
        <v>0</v>
      </c>
      <c r="F110" s="581">
        <v>0</v>
      </c>
      <c r="G110" s="573">
        <v>0</v>
      </c>
      <c r="H110" s="581">
        <v>0</v>
      </c>
      <c r="I110" s="573">
        <v>0</v>
      </c>
      <c r="J110" s="581">
        <v>0</v>
      </c>
      <c r="K110" s="573">
        <v>0</v>
      </c>
      <c r="L110" s="581">
        <v>0</v>
      </c>
      <c r="M110" s="573">
        <v>0</v>
      </c>
      <c r="N110" s="581">
        <v>0</v>
      </c>
      <c r="O110" s="573">
        <v>0</v>
      </c>
      <c r="P110" s="581">
        <v>0</v>
      </c>
      <c r="Q110" s="573">
        <v>0</v>
      </c>
      <c r="R110" s="581">
        <v>0</v>
      </c>
      <c r="S110" s="573">
        <v>0</v>
      </c>
      <c r="T110" s="581">
        <v>0</v>
      </c>
      <c r="U110" s="573">
        <v>0</v>
      </c>
      <c r="V110" s="581">
        <v>0</v>
      </c>
      <c r="W110" s="573">
        <v>0</v>
      </c>
      <c r="X110" s="581">
        <v>0</v>
      </c>
      <c r="Y110" s="573">
        <v>0</v>
      </c>
      <c r="Z110" s="586">
        <v>0</v>
      </c>
      <c r="AA110" s="585">
        <v>0</v>
      </c>
    </row>
    <row r="111" spans="1:27" ht="11.1" hidden="1" customHeight="1" outlineLevel="2" x14ac:dyDescent="0.15">
      <c r="A111" s="569" t="s">
        <v>185</v>
      </c>
      <c r="B111" s="581">
        <v>0</v>
      </c>
      <c r="C111" s="573">
        <v>0</v>
      </c>
      <c r="D111" s="581">
        <v>0</v>
      </c>
      <c r="E111" s="573">
        <v>0</v>
      </c>
      <c r="F111" s="581">
        <v>0</v>
      </c>
      <c r="G111" s="573">
        <v>0</v>
      </c>
      <c r="H111" s="581">
        <v>0</v>
      </c>
      <c r="I111" s="573">
        <v>0</v>
      </c>
      <c r="J111" s="581">
        <v>0</v>
      </c>
      <c r="K111" s="573">
        <v>0</v>
      </c>
      <c r="L111" s="581">
        <v>0</v>
      </c>
      <c r="M111" s="573">
        <v>0</v>
      </c>
      <c r="N111" s="581">
        <v>0</v>
      </c>
      <c r="O111" s="573">
        <v>0</v>
      </c>
      <c r="P111" s="581">
        <v>0</v>
      </c>
      <c r="Q111" s="573">
        <v>0</v>
      </c>
      <c r="R111" s="581">
        <v>0</v>
      </c>
      <c r="S111" s="573">
        <v>0</v>
      </c>
      <c r="T111" s="581">
        <v>0</v>
      </c>
      <c r="U111" s="573">
        <v>0</v>
      </c>
      <c r="V111" s="581">
        <v>0</v>
      </c>
      <c r="W111" s="573">
        <v>0</v>
      </c>
      <c r="X111" s="581">
        <v>0</v>
      </c>
      <c r="Y111" s="573">
        <v>0</v>
      </c>
      <c r="Z111" s="586">
        <v>0</v>
      </c>
      <c r="AA111" s="585">
        <v>0</v>
      </c>
    </row>
    <row r="112" spans="1:27" ht="11.1" hidden="1" customHeight="1" outlineLevel="2" x14ac:dyDescent="0.15">
      <c r="A112" s="569" t="s">
        <v>186</v>
      </c>
      <c r="B112" s="581">
        <v>0</v>
      </c>
      <c r="C112" s="573">
        <v>0</v>
      </c>
      <c r="D112" s="581">
        <v>0</v>
      </c>
      <c r="E112" s="573">
        <v>0</v>
      </c>
      <c r="F112" s="581">
        <v>0</v>
      </c>
      <c r="G112" s="573">
        <v>0</v>
      </c>
      <c r="H112" s="581">
        <v>0</v>
      </c>
      <c r="I112" s="573">
        <v>0</v>
      </c>
      <c r="J112" s="581">
        <v>0</v>
      </c>
      <c r="K112" s="573">
        <v>0</v>
      </c>
      <c r="L112" s="581">
        <v>0</v>
      </c>
      <c r="M112" s="573">
        <v>0</v>
      </c>
      <c r="N112" s="581">
        <v>0</v>
      </c>
      <c r="O112" s="573">
        <v>0</v>
      </c>
      <c r="P112" s="581">
        <v>0</v>
      </c>
      <c r="Q112" s="573">
        <v>0</v>
      </c>
      <c r="R112" s="581">
        <v>0</v>
      </c>
      <c r="S112" s="573">
        <v>0</v>
      </c>
      <c r="T112" s="581">
        <v>0</v>
      </c>
      <c r="U112" s="573">
        <v>0</v>
      </c>
      <c r="V112" s="581">
        <v>0</v>
      </c>
      <c r="W112" s="573">
        <v>0</v>
      </c>
      <c r="X112" s="581">
        <v>0</v>
      </c>
      <c r="Y112" s="573">
        <v>0</v>
      </c>
      <c r="Z112" s="586">
        <v>0</v>
      </c>
      <c r="AA112" s="585">
        <v>0</v>
      </c>
    </row>
    <row r="113" spans="1:27" ht="11.1" hidden="1" customHeight="1" outlineLevel="2" x14ac:dyDescent="0.15">
      <c r="A113" s="569" t="s">
        <v>187</v>
      </c>
      <c r="B113" s="581">
        <v>0</v>
      </c>
      <c r="C113" s="573">
        <v>0</v>
      </c>
      <c r="D113" s="581">
        <v>0</v>
      </c>
      <c r="E113" s="573">
        <v>0</v>
      </c>
      <c r="F113" s="581">
        <v>0</v>
      </c>
      <c r="G113" s="573">
        <v>0</v>
      </c>
      <c r="H113" s="581">
        <v>0</v>
      </c>
      <c r="I113" s="573">
        <v>0</v>
      </c>
      <c r="J113" s="581">
        <v>0</v>
      </c>
      <c r="K113" s="573">
        <v>0</v>
      </c>
      <c r="L113" s="581">
        <v>0</v>
      </c>
      <c r="M113" s="573">
        <v>0</v>
      </c>
      <c r="N113" s="581">
        <v>0</v>
      </c>
      <c r="O113" s="573">
        <v>0</v>
      </c>
      <c r="P113" s="581">
        <v>0</v>
      </c>
      <c r="Q113" s="573">
        <v>0</v>
      </c>
      <c r="R113" s="581">
        <v>0</v>
      </c>
      <c r="S113" s="573">
        <v>0</v>
      </c>
      <c r="T113" s="581">
        <v>0</v>
      </c>
      <c r="U113" s="573">
        <v>0</v>
      </c>
      <c r="V113" s="581">
        <v>0</v>
      </c>
      <c r="W113" s="573">
        <v>0</v>
      </c>
      <c r="X113" s="581">
        <v>0</v>
      </c>
      <c r="Y113" s="573">
        <v>0</v>
      </c>
      <c r="Z113" s="586">
        <v>0</v>
      </c>
      <c r="AA113" s="585">
        <v>0</v>
      </c>
    </row>
    <row r="114" spans="1:27" ht="11.1" hidden="1" customHeight="1" outlineLevel="2" x14ac:dyDescent="0.15">
      <c r="A114" s="569" t="s">
        <v>188</v>
      </c>
      <c r="B114" s="581">
        <v>0</v>
      </c>
      <c r="C114" s="573">
        <v>0</v>
      </c>
      <c r="D114" s="581">
        <v>0</v>
      </c>
      <c r="E114" s="573">
        <v>0</v>
      </c>
      <c r="F114" s="581">
        <v>0</v>
      </c>
      <c r="G114" s="573">
        <v>0</v>
      </c>
      <c r="H114" s="581">
        <v>0</v>
      </c>
      <c r="I114" s="573">
        <v>0</v>
      </c>
      <c r="J114" s="581">
        <v>0</v>
      </c>
      <c r="K114" s="573">
        <v>0</v>
      </c>
      <c r="L114" s="581">
        <v>0</v>
      </c>
      <c r="M114" s="573">
        <v>0</v>
      </c>
      <c r="N114" s="581">
        <v>0</v>
      </c>
      <c r="O114" s="573">
        <v>0</v>
      </c>
      <c r="P114" s="581">
        <v>0</v>
      </c>
      <c r="Q114" s="573">
        <v>0</v>
      </c>
      <c r="R114" s="581">
        <v>0</v>
      </c>
      <c r="S114" s="573">
        <v>0</v>
      </c>
      <c r="T114" s="581">
        <v>0</v>
      </c>
      <c r="U114" s="573">
        <v>0</v>
      </c>
      <c r="V114" s="581">
        <v>0</v>
      </c>
      <c r="W114" s="573">
        <v>0</v>
      </c>
      <c r="X114" s="581">
        <v>0</v>
      </c>
      <c r="Y114" s="573">
        <v>0</v>
      </c>
      <c r="Z114" s="586">
        <v>0</v>
      </c>
      <c r="AA114" s="585">
        <v>0</v>
      </c>
    </row>
    <row r="115" spans="1:27" ht="11.1" hidden="1" customHeight="1" outlineLevel="2" x14ac:dyDescent="0.15">
      <c r="A115" s="569" t="s">
        <v>189</v>
      </c>
      <c r="B115" s="581">
        <v>0</v>
      </c>
      <c r="C115" s="573">
        <v>0</v>
      </c>
      <c r="D115" s="581">
        <v>2</v>
      </c>
      <c r="E115" s="573">
        <v>0</v>
      </c>
      <c r="F115" s="581">
        <v>0</v>
      </c>
      <c r="G115" s="573">
        <v>0</v>
      </c>
      <c r="H115" s="581">
        <v>0</v>
      </c>
      <c r="I115" s="573">
        <v>0</v>
      </c>
      <c r="J115" s="581">
        <v>0</v>
      </c>
      <c r="K115" s="573">
        <v>0</v>
      </c>
      <c r="L115" s="581">
        <v>0</v>
      </c>
      <c r="M115" s="573">
        <v>0</v>
      </c>
      <c r="N115" s="581">
        <v>0</v>
      </c>
      <c r="O115" s="573">
        <v>0</v>
      </c>
      <c r="P115" s="581">
        <v>0</v>
      </c>
      <c r="Q115" s="573">
        <v>0</v>
      </c>
      <c r="R115" s="581">
        <v>0</v>
      </c>
      <c r="S115" s="573">
        <v>0</v>
      </c>
      <c r="T115" s="581">
        <v>0</v>
      </c>
      <c r="U115" s="573">
        <v>0</v>
      </c>
      <c r="V115" s="581">
        <v>0</v>
      </c>
      <c r="W115" s="573">
        <v>0</v>
      </c>
      <c r="X115" s="581">
        <v>0</v>
      </c>
      <c r="Y115" s="573">
        <v>0</v>
      </c>
      <c r="Z115" s="586">
        <v>2</v>
      </c>
      <c r="AA115" s="585">
        <v>0</v>
      </c>
    </row>
    <row r="116" spans="1:27" ht="11.1" hidden="1" customHeight="1" outlineLevel="2" x14ac:dyDescent="0.15">
      <c r="A116" s="569" t="s">
        <v>190</v>
      </c>
      <c r="B116" s="581">
        <v>0</v>
      </c>
      <c r="C116" s="573">
        <v>0</v>
      </c>
      <c r="D116" s="581">
        <v>0</v>
      </c>
      <c r="E116" s="573">
        <v>0</v>
      </c>
      <c r="F116" s="581">
        <v>0</v>
      </c>
      <c r="G116" s="573">
        <v>0</v>
      </c>
      <c r="H116" s="581">
        <v>0</v>
      </c>
      <c r="I116" s="573">
        <v>0</v>
      </c>
      <c r="J116" s="581">
        <v>0</v>
      </c>
      <c r="K116" s="573">
        <v>0</v>
      </c>
      <c r="L116" s="581">
        <v>0</v>
      </c>
      <c r="M116" s="573">
        <v>0</v>
      </c>
      <c r="N116" s="581">
        <v>0</v>
      </c>
      <c r="O116" s="573">
        <v>0</v>
      </c>
      <c r="P116" s="581">
        <v>0</v>
      </c>
      <c r="Q116" s="573">
        <v>0</v>
      </c>
      <c r="R116" s="581">
        <v>0</v>
      </c>
      <c r="S116" s="573">
        <v>0</v>
      </c>
      <c r="T116" s="581">
        <v>0</v>
      </c>
      <c r="U116" s="573">
        <v>0</v>
      </c>
      <c r="V116" s="581">
        <v>0</v>
      </c>
      <c r="W116" s="573">
        <v>0</v>
      </c>
      <c r="X116" s="581">
        <v>0</v>
      </c>
      <c r="Y116" s="573">
        <v>0</v>
      </c>
      <c r="Z116" s="586">
        <v>0</v>
      </c>
      <c r="AA116" s="585">
        <v>0</v>
      </c>
    </row>
    <row r="117" spans="1:27" ht="11.1" hidden="1" customHeight="1" outlineLevel="2" x14ac:dyDescent="0.15">
      <c r="A117" s="569" t="s">
        <v>191</v>
      </c>
      <c r="B117" s="581">
        <v>0</v>
      </c>
      <c r="C117" s="573">
        <v>0</v>
      </c>
      <c r="D117" s="581">
        <v>0</v>
      </c>
      <c r="E117" s="573">
        <v>0</v>
      </c>
      <c r="F117" s="581">
        <v>0</v>
      </c>
      <c r="G117" s="573">
        <v>0</v>
      </c>
      <c r="H117" s="581">
        <v>0</v>
      </c>
      <c r="I117" s="573">
        <v>0</v>
      </c>
      <c r="J117" s="581">
        <v>0</v>
      </c>
      <c r="K117" s="573">
        <v>0</v>
      </c>
      <c r="L117" s="581">
        <v>0</v>
      </c>
      <c r="M117" s="573">
        <v>0</v>
      </c>
      <c r="N117" s="581">
        <v>0</v>
      </c>
      <c r="O117" s="573">
        <v>0</v>
      </c>
      <c r="P117" s="581">
        <v>0</v>
      </c>
      <c r="Q117" s="573">
        <v>0</v>
      </c>
      <c r="R117" s="581">
        <v>0</v>
      </c>
      <c r="S117" s="573">
        <v>0</v>
      </c>
      <c r="T117" s="581">
        <v>0</v>
      </c>
      <c r="U117" s="573">
        <v>0</v>
      </c>
      <c r="V117" s="581">
        <v>0</v>
      </c>
      <c r="W117" s="573">
        <v>0</v>
      </c>
      <c r="X117" s="581">
        <v>0</v>
      </c>
      <c r="Y117" s="573">
        <v>0</v>
      </c>
      <c r="Z117" s="586">
        <v>0</v>
      </c>
      <c r="AA117" s="585">
        <v>0</v>
      </c>
    </row>
    <row r="118" spans="1:27" ht="11.1" hidden="1" customHeight="1" outlineLevel="2" x14ac:dyDescent="0.15">
      <c r="A118" s="569" t="s">
        <v>192</v>
      </c>
      <c r="B118" s="581">
        <v>0</v>
      </c>
      <c r="C118" s="573">
        <v>0</v>
      </c>
      <c r="D118" s="581">
        <v>0</v>
      </c>
      <c r="E118" s="573">
        <v>0</v>
      </c>
      <c r="F118" s="581">
        <v>0</v>
      </c>
      <c r="G118" s="573">
        <v>0</v>
      </c>
      <c r="H118" s="581">
        <v>0</v>
      </c>
      <c r="I118" s="573">
        <v>0</v>
      </c>
      <c r="J118" s="581">
        <v>0</v>
      </c>
      <c r="K118" s="573">
        <v>0</v>
      </c>
      <c r="L118" s="581">
        <v>0</v>
      </c>
      <c r="M118" s="573">
        <v>0</v>
      </c>
      <c r="N118" s="581">
        <v>0</v>
      </c>
      <c r="O118" s="573">
        <v>0</v>
      </c>
      <c r="P118" s="581">
        <v>0</v>
      </c>
      <c r="Q118" s="573">
        <v>0</v>
      </c>
      <c r="R118" s="581">
        <v>0</v>
      </c>
      <c r="S118" s="573">
        <v>0</v>
      </c>
      <c r="T118" s="581">
        <v>0</v>
      </c>
      <c r="U118" s="573">
        <v>0</v>
      </c>
      <c r="V118" s="581">
        <v>0</v>
      </c>
      <c r="W118" s="573">
        <v>0</v>
      </c>
      <c r="X118" s="581">
        <v>0</v>
      </c>
      <c r="Y118" s="573">
        <v>0</v>
      </c>
      <c r="Z118" s="586">
        <v>0</v>
      </c>
      <c r="AA118" s="585">
        <v>0</v>
      </c>
    </row>
    <row r="119" spans="1:27" ht="11.1" hidden="1" customHeight="1" outlineLevel="2" x14ac:dyDescent="0.15">
      <c r="A119" s="569" t="s">
        <v>193</v>
      </c>
      <c r="B119" s="581">
        <v>0</v>
      </c>
      <c r="C119" s="573">
        <v>0</v>
      </c>
      <c r="D119" s="581">
        <v>0</v>
      </c>
      <c r="E119" s="573">
        <v>0</v>
      </c>
      <c r="F119" s="581">
        <v>2</v>
      </c>
      <c r="G119" s="573">
        <v>0</v>
      </c>
      <c r="H119" s="581">
        <v>0</v>
      </c>
      <c r="I119" s="573">
        <v>0</v>
      </c>
      <c r="J119" s="581">
        <v>0</v>
      </c>
      <c r="K119" s="573">
        <v>0</v>
      </c>
      <c r="L119" s="581">
        <v>0</v>
      </c>
      <c r="M119" s="573">
        <v>0</v>
      </c>
      <c r="N119" s="581">
        <v>0</v>
      </c>
      <c r="O119" s="573">
        <v>0</v>
      </c>
      <c r="P119" s="581">
        <v>0</v>
      </c>
      <c r="Q119" s="573">
        <v>0</v>
      </c>
      <c r="R119" s="581">
        <v>0</v>
      </c>
      <c r="S119" s="573">
        <v>0</v>
      </c>
      <c r="T119" s="581">
        <v>0</v>
      </c>
      <c r="U119" s="573">
        <v>0</v>
      </c>
      <c r="V119" s="581">
        <v>0</v>
      </c>
      <c r="W119" s="573">
        <v>0</v>
      </c>
      <c r="X119" s="581">
        <v>0</v>
      </c>
      <c r="Y119" s="573">
        <v>0</v>
      </c>
      <c r="Z119" s="586">
        <v>2</v>
      </c>
      <c r="AA119" s="585">
        <v>0</v>
      </c>
    </row>
    <row r="120" spans="1:27" ht="11.1" hidden="1" customHeight="1" outlineLevel="2" x14ac:dyDescent="0.15">
      <c r="A120" s="569" t="s">
        <v>194</v>
      </c>
      <c r="B120" s="581">
        <v>0</v>
      </c>
      <c r="C120" s="573">
        <v>0</v>
      </c>
      <c r="D120" s="581">
        <v>0</v>
      </c>
      <c r="E120" s="573">
        <v>0</v>
      </c>
      <c r="F120" s="581">
        <v>0</v>
      </c>
      <c r="G120" s="573">
        <v>0</v>
      </c>
      <c r="H120" s="581">
        <v>0</v>
      </c>
      <c r="I120" s="573">
        <v>0</v>
      </c>
      <c r="J120" s="581">
        <v>0</v>
      </c>
      <c r="K120" s="573">
        <v>0</v>
      </c>
      <c r="L120" s="581">
        <v>0</v>
      </c>
      <c r="M120" s="573">
        <v>0</v>
      </c>
      <c r="N120" s="581">
        <v>0</v>
      </c>
      <c r="O120" s="573">
        <v>0</v>
      </c>
      <c r="P120" s="581">
        <v>0</v>
      </c>
      <c r="Q120" s="573">
        <v>0</v>
      </c>
      <c r="R120" s="581">
        <v>0</v>
      </c>
      <c r="S120" s="573">
        <v>0</v>
      </c>
      <c r="T120" s="581">
        <v>0</v>
      </c>
      <c r="U120" s="573">
        <v>0</v>
      </c>
      <c r="V120" s="581">
        <v>0</v>
      </c>
      <c r="W120" s="573">
        <v>0</v>
      </c>
      <c r="X120" s="581">
        <v>0</v>
      </c>
      <c r="Y120" s="573">
        <v>0</v>
      </c>
      <c r="Z120" s="586">
        <v>0</v>
      </c>
      <c r="AA120" s="585">
        <v>0</v>
      </c>
    </row>
    <row r="121" spans="1:27" ht="11.1" hidden="1" customHeight="1" outlineLevel="2" x14ac:dyDescent="0.15">
      <c r="A121" s="569" t="s">
        <v>195</v>
      </c>
      <c r="B121" s="581">
        <v>0</v>
      </c>
      <c r="C121" s="573">
        <v>0</v>
      </c>
      <c r="D121" s="581">
        <v>1</v>
      </c>
      <c r="E121" s="573">
        <v>0</v>
      </c>
      <c r="F121" s="581">
        <v>0</v>
      </c>
      <c r="G121" s="573">
        <v>0</v>
      </c>
      <c r="H121" s="581">
        <v>1</v>
      </c>
      <c r="I121" s="573">
        <v>0</v>
      </c>
      <c r="J121" s="581">
        <v>0</v>
      </c>
      <c r="K121" s="573">
        <v>0</v>
      </c>
      <c r="L121" s="581">
        <v>0</v>
      </c>
      <c r="M121" s="573">
        <v>0</v>
      </c>
      <c r="N121" s="581">
        <v>0</v>
      </c>
      <c r="O121" s="573">
        <v>0</v>
      </c>
      <c r="P121" s="581">
        <v>0</v>
      </c>
      <c r="Q121" s="573">
        <v>0</v>
      </c>
      <c r="R121" s="581">
        <v>0</v>
      </c>
      <c r="S121" s="573">
        <v>0</v>
      </c>
      <c r="T121" s="581">
        <v>0</v>
      </c>
      <c r="U121" s="573">
        <v>0</v>
      </c>
      <c r="V121" s="581">
        <v>0</v>
      </c>
      <c r="W121" s="573">
        <v>0</v>
      </c>
      <c r="X121" s="581">
        <v>0</v>
      </c>
      <c r="Y121" s="573">
        <v>0</v>
      </c>
      <c r="Z121" s="586">
        <v>2</v>
      </c>
      <c r="AA121" s="585">
        <v>0</v>
      </c>
    </row>
    <row r="122" spans="1:27" ht="11.1" customHeight="1" outlineLevel="1" collapsed="1" x14ac:dyDescent="0.15">
      <c r="A122" s="570" t="s">
        <v>196</v>
      </c>
      <c r="B122" s="582">
        <v>0</v>
      </c>
      <c r="C122" s="574">
        <v>0</v>
      </c>
      <c r="D122" s="582">
        <v>3</v>
      </c>
      <c r="E122" s="574">
        <v>0</v>
      </c>
      <c r="F122" s="582">
        <v>2</v>
      </c>
      <c r="G122" s="574">
        <v>0</v>
      </c>
      <c r="H122" s="582">
        <v>1</v>
      </c>
      <c r="I122" s="574">
        <v>0</v>
      </c>
      <c r="J122" s="582">
        <v>0</v>
      </c>
      <c r="K122" s="574">
        <v>0</v>
      </c>
      <c r="L122" s="582">
        <v>0</v>
      </c>
      <c r="M122" s="574">
        <v>0</v>
      </c>
      <c r="N122" s="582">
        <v>0</v>
      </c>
      <c r="O122" s="574">
        <v>0</v>
      </c>
      <c r="P122" s="582">
        <v>0</v>
      </c>
      <c r="Q122" s="574">
        <v>0</v>
      </c>
      <c r="R122" s="582">
        <v>0</v>
      </c>
      <c r="S122" s="574">
        <v>0</v>
      </c>
      <c r="T122" s="582">
        <v>0</v>
      </c>
      <c r="U122" s="574">
        <v>0</v>
      </c>
      <c r="V122" s="582">
        <v>0</v>
      </c>
      <c r="W122" s="574">
        <v>0</v>
      </c>
      <c r="X122" s="582">
        <v>0</v>
      </c>
      <c r="Y122" s="574">
        <v>0</v>
      </c>
      <c r="Z122" s="587">
        <v>6</v>
      </c>
      <c r="AA122" s="578">
        <v>0</v>
      </c>
    </row>
    <row r="123" spans="1:27" ht="11.1" hidden="1" customHeight="1" outlineLevel="2" x14ac:dyDescent="0.15">
      <c r="A123" s="569" t="s">
        <v>197</v>
      </c>
      <c r="B123" s="581">
        <v>0</v>
      </c>
      <c r="C123" s="573">
        <v>0</v>
      </c>
      <c r="D123" s="581">
        <v>0</v>
      </c>
      <c r="E123" s="573">
        <v>0</v>
      </c>
      <c r="F123" s="581">
        <v>0</v>
      </c>
      <c r="G123" s="573">
        <v>0</v>
      </c>
      <c r="H123" s="581">
        <v>0</v>
      </c>
      <c r="I123" s="573">
        <v>0</v>
      </c>
      <c r="J123" s="581">
        <v>0</v>
      </c>
      <c r="K123" s="573">
        <v>0</v>
      </c>
      <c r="L123" s="581">
        <v>0</v>
      </c>
      <c r="M123" s="573">
        <v>0</v>
      </c>
      <c r="N123" s="581">
        <v>0</v>
      </c>
      <c r="O123" s="573">
        <v>0</v>
      </c>
      <c r="P123" s="581">
        <v>0</v>
      </c>
      <c r="Q123" s="573">
        <v>0</v>
      </c>
      <c r="R123" s="581">
        <v>0</v>
      </c>
      <c r="S123" s="573">
        <v>0</v>
      </c>
      <c r="T123" s="581">
        <v>1</v>
      </c>
      <c r="U123" s="573">
        <v>0</v>
      </c>
      <c r="V123" s="581">
        <v>0</v>
      </c>
      <c r="W123" s="573">
        <v>0</v>
      </c>
      <c r="X123" s="581">
        <v>0</v>
      </c>
      <c r="Y123" s="573">
        <v>0</v>
      </c>
      <c r="Z123" s="586">
        <v>1</v>
      </c>
      <c r="AA123" s="585">
        <v>0</v>
      </c>
    </row>
    <row r="124" spans="1:27" ht="11.1" hidden="1" customHeight="1" outlineLevel="2" x14ac:dyDescent="0.15">
      <c r="A124" s="569" t="s">
        <v>198</v>
      </c>
      <c r="B124" s="581">
        <v>0</v>
      </c>
      <c r="C124" s="573">
        <v>0</v>
      </c>
      <c r="D124" s="581">
        <v>0</v>
      </c>
      <c r="E124" s="573">
        <v>0</v>
      </c>
      <c r="F124" s="581">
        <v>1</v>
      </c>
      <c r="G124" s="573">
        <v>0</v>
      </c>
      <c r="H124" s="581">
        <v>0</v>
      </c>
      <c r="I124" s="573">
        <v>0</v>
      </c>
      <c r="J124" s="581">
        <v>0</v>
      </c>
      <c r="K124" s="573">
        <v>0</v>
      </c>
      <c r="L124" s="581">
        <v>0</v>
      </c>
      <c r="M124" s="573">
        <v>0</v>
      </c>
      <c r="N124" s="581">
        <v>0</v>
      </c>
      <c r="O124" s="573">
        <v>0</v>
      </c>
      <c r="P124" s="581">
        <v>0</v>
      </c>
      <c r="Q124" s="573">
        <v>0</v>
      </c>
      <c r="R124" s="581">
        <v>0</v>
      </c>
      <c r="S124" s="573">
        <v>0</v>
      </c>
      <c r="T124" s="581">
        <v>0</v>
      </c>
      <c r="U124" s="573">
        <v>0</v>
      </c>
      <c r="V124" s="581">
        <v>1</v>
      </c>
      <c r="W124" s="573">
        <v>0</v>
      </c>
      <c r="X124" s="581">
        <v>1</v>
      </c>
      <c r="Y124" s="573">
        <v>0</v>
      </c>
      <c r="Z124" s="586">
        <v>3</v>
      </c>
      <c r="AA124" s="585">
        <v>0</v>
      </c>
    </row>
    <row r="125" spans="1:27" ht="11.1" hidden="1" customHeight="1" outlineLevel="2" x14ac:dyDescent="0.15">
      <c r="A125" s="569" t="s">
        <v>199</v>
      </c>
      <c r="B125" s="581">
        <v>0</v>
      </c>
      <c r="C125" s="573">
        <v>0</v>
      </c>
      <c r="D125" s="581">
        <v>0</v>
      </c>
      <c r="E125" s="573">
        <v>0</v>
      </c>
      <c r="F125" s="581">
        <v>2</v>
      </c>
      <c r="G125" s="573">
        <v>0</v>
      </c>
      <c r="H125" s="581">
        <v>0</v>
      </c>
      <c r="I125" s="573">
        <v>0</v>
      </c>
      <c r="J125" s="581">
        <v>0</v>
      </c>
      <c r="K125" s="573">
        <v>0</v>
      </c>
      <c r="L125" s="581">
        <v>0</v>
      </c>
      <c r="M125" s="573">
        <v>0</v>
      </c>
      <c r="N125" s="581">
        <v>0</v>
      </c>
      <c r="O125" s="573">
        <v>0</v>
      </c>
      <c r="P125" s="581">
        <v>0</v>
      </c>
      <c r="Q125" s="573">
        <v>0</v>
      </c>
      <c r="R125" s="581">
        <v>1</v>
      </c>
      <c r="S125" s="573">
        <v>0</v>
      </c>
      <c r="T125" s="581">
        <v>0</v>
      </c>
      <c r="U125" s="573">
        <v>0</v>
      </c>
      <c r="V125" s="581">
        <v>0</v>
      </c>
      <c r="W125" s="573">
        <v>0</v>
      </c>
      <c r="X125" s="581">
        <v>0</v>
      </c>
      <c r="Y125" s="573">
        <v>0</v>
      </c>
      <c r="Z125" s="586">
        <v>3</v>
      </c>
      <c r="AA125" s="585">
        <v>0</v>
      </c>
    </row>
    <row r="126" spans="1:27" ht="11.1" hidden="1" customHeight="1" outlineLevel="2" x14ac:dyDescent="0.15">
      <c r="A126" s="569" t="s">
        <v>200</v>
      </c>
      <c r="B126" s="581">
        <v>0</v>
      </c>
      <c r="C126" s="573">
        <v>0</v>
      </c>
      <c r="D126" s="581">
        <v>0</v>
      </c>
      <c r="E126" s="573">
        <v>0</v>
      </c>
      <c r="F126" s="581">
        <v>0</v>
      </c>
      <c r="G126" s="573">
        <v>0</v>
      </c>
      <c r="H126" s="581">
        <v>2</v>
      </c>
      <c r="I126" s="573">
        <v>0</v>
      </c>
      <c r="J126" s="581">
        <v>0</v>
      </c>
      <c r="K126" s="573">
        <v>0</v>
      </c>
      <c r="L126" s="581">
        <v>0</v>
      </c>
      <c r="M126" s="573">
        <v>0</v>
      </c>
      <c r="N126" s="581">
        <v>0</v>
      </c>
      <c r="O126" s="573">
        <v>0</v>
      </c>
      <c r="P126" s="581">
        <v>0</v>
      </c>
      <c r="Q126" s="573">
        <v>0</v>
      </c>
      <c r="R126" s="581">
        <v>0</v>
      </c>
      <c r="S126" s="573">
        <v>0</v>
      </c>
      <c r="T126" s="581">
        <v>0</v>
      </c>
      <c r="U126" s="573">
        <v>0</v>
      </c>
      <c r="V126" s="581">
        <v>0</v>
      </c>
      <c r="W126" s="573">
        <v>0</v>
      </c>
      <c r="X126" s="581">
        <v>0</v>
      </c>
      <c r="Y126" s="573">
        <v>0</v>
      </c>
      <c r="Z126" s="586">
        <v>2</v>
      </c>
      <c r="AA126" s="585">
        <v>0</v>
      </c>
    </row>
    <row r="127" spans="1:27" ht="11.1" customHeight="1" outlineLevel="1" collapsed="1" x14ac:dyDescent="0.15">
      <c r="A127" s="570" t="s">
        <v>201</v>
      </c>
      <c r="B127" s="582">
        <v>0</v>
      </c>
      <c r="C127" s="574">
        <v>0</v>
      </c>
      <c r="D127" s="582">
        <v>0</v>
      </c>
      <c r="E127" s="574">
        <v>0</v>
      </c>
      <c r="F127" s="582">
        <v>3</v>
      </c>
      <c r="G127" s="574">
        <v>0</v>
      </c>
      <c r="H127" s="582">
        <v>2</v>
      </c>
      <c r="I127" s="574">
        <v>0</v>
      </c>
      <c r="J127" s="582">
        <v>0</v>
      </c>
      <c r="K127" s="574">
        <v>0</v>
      </c>
      <c r="L127" s="582">
        <v>0</v>
      </c>
      <c r="M127" s="574">
        <v>0</v>
      </c>
      <c r="N127" s="582">
        <v>0</v>
      </c>
      <c r="O127" s="574">
        <v>0</v>
      </c>
      <c r="P127" s="582">
        <v>0</v>
      </c>
      <c r="Q127" s="574">
        <v>0</v>
      </c>
      <c r="R127" s="582">
        <v>1</v>
      </c>
      <c r="S127" s="574">
        <v>0</v>
      </c>
      <c r="T127" s="582">
        <v>1</v>
      </c>
      <c r="U127" s="574">
        <v>0</v>
      </c>
      <c r="V127" s="582">
        <v>1</v>
      </c>
      <c r="W127" s="574">
        <v>0</v>
      </c>
      <c r="X127" s="582">
        <v>1</v>
      </c>
      <c r="Y127" s="574">
        <v>0</v>
      </c>
      <c r="Z127" s="587">
        <v>9</v>
      </c>
      <c r="AA127" s="578">
        <v>0</v>
      </c>
    </row>
    <row r="128" spans="1:27" ht="11.1" hidden="1" customHeight="1" outlineLevel="2" x14ac:dyDescent="0.15">
      <c r="A128" s="569" t="s">
        <v>202</v>
      </c>
      <c r="B128" s="581">
        <v>0</v>
      </c>
      <c r="C128" s="573">
        <v>0</v>
      </c>
      <c r="D128" s="581">
        <v>0</v>
      </c>
      <c r="E128" s="573">
        <v>0</v>
      </c>
      <c r="F128" s="581">
        <v>0</v>
      </c>
      <c r="G128" s="573">
        <v>0</v>
      </c>
      <c r="H128" s="581">
        <v>0</v>
      </c>
      <c r="I128" s="573">
        <v>0</v>
      </c>
      <c r="J128" s="581">
        <v>0</v>
      </c>
      <c r="K128" s="573">
        <v>0</v>
      </c>
      <c r="L128" s="581">
        <v>0</v>
      </c>
      <c r="M128" s="573">
        <v>0</v>
      </c>
      <c r="N128" s="581">
        <v>0</v>
      </c>
      <c r="O128" s="573">
        <v>0</v>
      </c>
      <c r="P128" s="581">
        <v>0</v>
      </c>
      <c r="Q128" s="573">
        <v>0</v>
      </c>
      <c r="R128" s="581">
        <v>0</v>
      </c>
      <c r="S128" s="573">
        <v>0</v>
      </c>
      <c r="T128" s="581">
        <v>0</v>
      </c>
      <c r="U128" s="573">
        <v>0</v>
      </c>
      <c r="V128" s="581">
        <v>0</v>
      </c>
      <c r="W128" s="573">
        <v>0</v>
      </c>
      <c r="X128" s="581">
        <v>0</v>
      </c>
      <c r="Y128" s="573">
        <v>0</v>
      </c>
      <c r="Z128" s="586">
        <v>0</v>
      </c>
      <c r="AA128" s="585">
        <v>0</v>
      </c>
    </row>
    <row r="129" spans="1:27" ht="11.1" hidden="1" customHeight="1" outlineLevel="2" x14ac:dyDescent="0.15">
      <c r="A129" s="569" t="s">
        <v>203</v>
      </c>
      <c r="B129" s="581">
        <v>0</v>
      </c>
      <c r="C129" s="573">
        <v>0</v>
      </c>
      <c r="D129" s="581">
        <v>1</v>
      </c>
      <c r="E129" s="573">
        <v>0</v>
      </c>
      <c r="F129" s="581">
        <v>0</v>
      </c>
      <c r="G129" s="573">
        <v>0</v>
      </c>
      <c r="H129" s="581">
        <v>0</v>
      </c>
      <c r="I129" s="573">
        <v>0</v>
      </c>
      <c r="J129" s="581">
        <v>0</v>
      </c>
      <c r="K129" s="573">
        <v>0</v>
      </c>
      <c r="L129" s="581">
        <v>0</v>
      </c>
      <c r="M129" s="573">
        <v>0</v>
      </c>
      <c r="N129" s="581">
        <v>0</v>
      </c>
      <c r="O129" s="573">
        <v>0</v>
      </c>
      <c r="P129" s="581">
        <v>0</v>
      </c>
      <c r="Q129" s="573">
        <v>0</v>
      </c>
      <c r="R129" s="581">
        <v>0</v>
      </c>
      <c r="S129" s="573">
        <v>0</v>
      </c>
      <c r="T129" s="581">
        <v>0</v>
      </c>
      <c r="U129" s="573">
        <v>0</v>
      </c>
      <c r="V129" s="581">
        <v>0</v>
      </c>
      <c r="W129" s="573">
        <v>0</v>
      </c>
      <c r="X129" s="581">
        <v>0</v>
      </c>
      <c r="Y129" s="573">
        <v>0</v>
      </c>
      <c r="Z129" s="586">
        <v>1</v>
      </c>
      <c r="AA129" s="585">
        <v>0</v>
      </c>
    </row>
    <row r="130" spans="1:27" ht="11.1" hidden="1" customHeight="1" outlineLevel="2" x14ac:dyDescent="0.15">
      <c r="A130" s="569" t="s">
        <v>204</v>
      </c>
      <c r="B130" s="581">
        <v>0</v>
      </c>
      <c r="C130" s="573">
        <v>0</v>
      </c>
      <c r="D130" s="581">
        <v>0</v>
      </c>
      <c r="E130" s="573">
        <v>0</v>
      </c>
      <c r="F130" s="581">
        <v>0</v>
      </c>
      <c r="G130" s="573">
        <v>0</v>
      </c>
      <c r="H130" s="581">
        <v>0</v>
      </c>
      <c r="I130" s="573">
        <v>0</v>
      </c>
      <c r="J130" s="581">
        <v>0</v>
      </c>
      <c r="K130" s="573">
        <v>0</v>
      </c>
      <c r="L130" s="581">
        <v>0</v>
      </c>
      <c r="M130" s="573">
        <v>0</v>
      </c>
      <c r="N130" s="581">
        <v>0</v>
      </c>
      <c r="O130" s="573">
        <v>0</v>
      </c>
      <c r="P130" s="581">
        <v>0</v>
      </c>
      <c r="Q130" s="573">
        <v>0</v>
      </c>
      <c r="R130" s="581">
        <v>0</v>
      </c>
      <c r="S130" s="573">
        <v>0</v>
      </c>
      <c r="T130" s="581">
        <v>0</v>
      </c>
      <c r="U130" s="573">
        <v>0</v>
      </c>
      <c r="V130" s="581">
        <v>0</v>
      </c>
      <c r="W130" s="573">
        <v>0</v>
      </c>
      <c r="X130" s="581">
        <v>0</v>
      </c>
      <c r="Y130" s="573">
        <v>0</v>
      </c>
      <c r="Z130" s="586">
        <v>0</v>
      </c>
      <c r="AA130" s="585">
        <v>0</v>
      </c>
    </row>
    <row r="131" spans="1:27" ht="11.1" customHeight="1" outlineLevel="1" collapsed="1" x14ac:dyDescent="0.15">
      <c r="A131" s="570" t="s">
        <v>205</v>
      </c>
      <c r="B131" s="582">
        <v>0</v>
      </c>
      <c r="C131" s="574">
        <v>0</v>
      </c>
      <c r="D131" s="582">
        <v>1</v>
      </c>
      <c r="E131" s="574">
        <v>0</v>
      </c>
      <c r="F131" s="582">
        <v>0</v>
      </c>
      <c r="G131" s="574">
        <v>0</v>
      </c>
      <c r="H131" s="582">
        <v>0</v>
      </c>
      <c r="I131" s="574">
        <v>0</v>
      </c>
      <c r="J131" s="582">
        <v>0</v>
      </c>
      <c r="K131" s="574">
        <v>0</v>
      </c>
      <c r="L131" s="582">
        <v>0</v>
      </c>
      <c r="M131" s="574">
        <v>0</v>
      </c>
      <c r="N131" s="582">
        <v>0</v>
      </c>
      <c r="O131" s="574">
        <v>0</v>
      </c>
      <c r="P131" s="582">
        <v>0</v>
      </c>
      <c r="Q131" s="574">
        <v>0</v>
      </c>
      <c r="R131" s="582">
        <v>0</v>
      </c>
      <c r="S131" s="574">
        <v>0</v>
      </c>
      <c r="T131" s="582">
        <v>0</v>
      </c>
      <c r="U131" s="574">
        <v>0</v>
      </c>
      <c r="V131" s="582">
        <v>0</v>
      </c>
      <c r="W131" s="574">
        <v>0</v>
      </c>
      <c r="X131" s="582">
        <v>0</v>
      </c>
      <c r="Y131" s="574">
        <v>0</v>
      </c>
      <c r="Z131" s="587">
        <v>1</v>
      </c>
      <c r="AA131" s="578">
        <v>0</v>
      </c>
    </row>
    <row r="132" spans="1:27" ht="11.1" customHeight="1" x14ac:dyDescent="0.15">
      <c r="A132" s="571" t="s">
        <v>206</v>
      </c>
      <c r="B132" s="583">
        <v>0</v>
      </c>
      <c r="C132" s="575">
        <v>0</v>
      </c>
      <c r="D132" s="583">
        <v>4</v>
      </c>
      <c r="E132" s="575">
        <v>0</v>
      </c>
      <c r="F132" s="583">
        <v>5</v>
      </c>
      <c r="G132" s="575">
        <v>0</v>
      </c>
      <c r="H132" s="583">
        <v>3</v>
      </c>
      <c r="I132" s="575">
        <v>0</v>
      </c>
      <c r="J132" s="583">
        <v>0</v>
      </c>
      <c r="K132" s="575">
        <v>0</v>
      </c>
      <c r="L132" s="583">
        <v>0</v>
      </c>
      <c r="M132" s="575">
        <v>0</v>
      </c>
      <c r="N132" s="583">
        <v>0</v>
      </c>
      <c r="O132" s="575">
        <v>0</v>
      </c>
      <c r="P132" s="583">
        <v>0</v>
      </c>
      <c r="Q132" s="575">
        <v>0</v>
      </c>
      <c r="R132" s="583">
        <v>1</v>
      </c>
      <c r="S132" s="575">
        <v>0</v>
      </c>
      <c r="T132" s="583">
        <v>1</v>
      </c>
      <c r="U132" s="575">
        <v>0</v>
      </c>
      <c r="V132" s="583">
        <v>1</v>
      </c>
      <c r="W132" s="575">
        <v>0</v>
      </c>
      <c r="X132" s="583">
        <v>1</v>
      </c>
      <c r="Y132" s="575">
        <v>0</v>
      </c>
      <c r="Z132" s="588">
        <v>16</v>
      </c>
      <c r="AA132" s="579">
        <v>0</v>
      </c>
    </row>
    <row r="133" spans="1:27" ht="11.1" hidden="1" customHeight="1" outlineLevel="2" x14ac:dyDescent="0.15">
      <c r="A133" s="569" t="s">
        <v>207</v>
      </c>
      <c r="B133" s="581">
        <v>0</v>
      </c>
      <c r="C133" s="573">
        <v>0</v>
      </c>
      <c r="D133" s="581">
        <v>0</v>
      </c>
      <c r="E133" s="573">
        <v>0</v>
      </c>
      <c r="F133" s="581">
        <v>0</v>
      </c>
      <c r="G133" s="573">
        <v>0</v>
      </c>
      <c r="H133" s="581">
        <v>0</v>
      </c>
      <c r="I133" s="573">
        <v>0</v>
      </c>
      <c r="J133" s="581">
        <v>0</v>
      </c>
      <c r="K133" s="573">
        <v>0</v>
      </c>
      <c r="L133" s="581">
        <v>0</v>
      </c>
      <c r="M133" s="573">
        <v>0</v>
      </c>
      <c r="N133" s="581">
        <v>0</v>
      </c>
      <c r="O133" s="573">
        <v>0</v>
      </c>
      <c r="P133" s="581">
        <v>0</v>
      </c>
      <c r="Q133" s="573">
        <v>0</v>
      </c>
      <c r="R133" s="581">
        <v>0</v>
      </c>
      <c r="S133" s="573">
        <v>0</v>
      </c>
      <c r="T133" s="581">
        <v>0</v>
      </c>
      <c r="U133" s="573">
        <v>0</v>
      </c>
      <c r="V133" s="581">
        <v>0</v>
      </c>
      <c r="W133" s="573">
        <v>0</v>
      </c>
      <c r="X133" s="581">
        <v>0</v>
      </c>
      <c r="Y133" s="573">
        <v>0</v>
      </c>
      <c r="Z133" s="586">
        <v>0</v>
      </c>
      <c r="AA133" s="585">
        <v>0</v>
      </c>
    </row>
    <row r="134" spans="1:27" ht="11.1" hidden="1" customHeight="1" outlineLevel="2" x14ac:dyDescent="0.15">
      <c r="A134" s="569" t="s">
        <v>208</v>
      </c>
      <c r="B134" s="581">
        <v>0</v>
      </c>
      <c r="C134" s="573">
        <v>0</v>
      </c>
      <c r="D134" s="581">
        <v>0</v>
      </c>
      <c r="E134" s="573">
        <v>0</v>
      </c>
      <c r="F134" s="581">
        <v>0</v>
      </c>
      <c r="G134" s="573">
        <v>0</v>
      </c>
      <c r="H134" s="581">
        <v>0</v>
      </c>
      <c r="I134" s="573">
        <v>0</v>
      </c>
      <c r="J134" s="581">
        <v>0</v>
      </c>
      <c r="K134" s="573">
        <v>0</v>
      </c>
      <c r="L134" s="581">
        <v>0</v>
      </c>
      <c r="M134" s="573">
        <v>0</v>
      </c>
      <c r="N134" s="581">
        <v>0</v>
      </c>
      <c r="O134" s="573">
        <v>0</v>
      </c>
      <c r="P134" s="581">
        <v>0</v>
      </c>
      <c r="Q134" s="573">
        <v>0</v>
      </c>
      <c r="R134" s="581">
        <v>0</v>
      </c>
      <c r="S134" s="573">
        <v>0</v>
      </c>
      <c r="T134" s="581">
        <v>0</v>
      </c>
      <c r="U134" s="573">
        <v>0</v>
      </c>
      <c r="V134" s="581">
        <v>0</v>
      </c>
      <c r="W134" s="573">
        <v>0</v>
      </c>
      <c r="X134" s="581">
        <v>0</v>
      </c>
      <c r="Y134" s="573">
        <v>0</v>
      </c>
      <c r="Z134" s="586">
        <v>0</v>
      </c>
      <c r="AA134" s="585">
        <v>0</v>
      </c>
    </row>
    <row r="135" spans="1:27" ht="11.1" hidden="1" customHeight="1" outlineLevel="2" x14ac:dyDescent="0.15">
      <c r="A135" s="569" t="s">
        <v>209</v>
      </c>
      <c r="B135" s="581">
        <v>0</v>
      </c>
      <c r="C135" s="573">
        <v>0</v>
      </c>
      <c r="D135" s="581">
        <v>0</v>
      </c>
      <c r="E135" s="573">
        <v>0</v>
      </c>
      <c r="F135" s="581">
        <v>0</v>
      </c>
      <c r="G135" s="573">
        <v>0</v>
      </c>
      <c r="H135" s="581">
        <v>0</v>
      </c>
      <c r="I135" s="573">
        <v>0</v>
      </c>
      <c r="J135" s="581">
        <v>0</v>
      </c>
      <c r="K135" s="573">
        <v>0</v>
      </c>
      <c r="L135" s="581">
        <v>0</v>
      </c>
      <c r="M135" s="573">
        <v>0</v>
      </c>
      <c r="N135" s="581">
        <v>0</v>
      </c>
      <c r="O135" s="573">
        <v>0</v>
      </c>
      <c r="P135" s="581">
        <v>0</v>
      </c>
      <c r="Q135" s="573">
        <v>0</v>
      </c>
      <c r="R135" s="581">
        <v>0</v>
      </c>
      <c r="S135" s="573">
        <v>0</v>
      </c>
      <c r="T135" s="581">
        <v>0</v>
      </c>
      <c r="U135" s="573">
        <v>0</v>
      </c>
      <c r="V135" s="581">
        <v>0</v>
      </c>
      <c r="W135" s="573">
        <v>0</v>
      </c>
      <c r="X135" s="581">
        <v>0</v>
      </c>
      <c r="Y135" s="573">
        <v>0</v>
      </c>
      <c r="Z135" s="586">
        <v>0</v>
      </c>
      <c r="AA135" s="585">
        <v>0</v>
      </c>
    </row>
    <row r="136" spans="1:27" ht="11.1" customHeight="1" outlineLevel="1" collapsed="1" x14ac:dyDescent="0.15">
      <c r="A136" s="570" t="s">
        <v>210</v>
      </c>
      <c r="B136" s="582">
        <v>0</v>
      </c>
      <c r="C136" s="574">
        <v>0</v>
      </c>
      <c r="D136" s="582">
        <v>0</v>
      </c>
      <c r="E136" s="574">
        <v>0</v>
      </c>
      <c r="F136" s="582">
        <v>0</v>
      </c>
      <c r="G136" s="574">
        <v>0</v>
      </c>
      <c r="H136" s="582">
        <v>0</v>
      </c>
      <c r="I136" s="574">
        <v>0</v>
      </c>
      <c r="J136" s="582">
        <v>0</v>
      </c>
      <c r="K136" s="574">
        <v>0</v>
      </c>
      <c r="L136" s="582">
        <v>0</v>
      </c>
      <c r="M136" s="574">
        <v>0</v>
      </c>
      <c r="N136" s="582">
        <v>0</v>
      </c>
      <c r="O136" s="574">
        <v>0</v>
      </c>
      <c r="P136" s="582">
        <v>0</v>
      </c>
      <c r="Q136" s="574">
        <v>0</v>
      </c>
      <c r="R136" s="582">
        <v>0</v>
      </c>
      <c r="S136" s="574">
        <v>0</v>
      </c>
      <c r="T136" s="582">
        <v>0</v>
      </c>
      <c r="U136" s="574">
        <v>0</v>
      </c>
      <c r="V136" s="582">
        <v>0</v>
      </c>
      <c r="W136" s="574">
        <v>0</v>
      </c>
      <c r="X136" s="582">
        <v>0</v>
      </c>
      <c r="Y136" s="574">
        <v>0</v>
      </c>
      <c r="Z136" s="587">
        <v>0</v>
      </c>
      <c r="AA136" s="578">
        <v>0</v>
      </c>
    </row>
    <row r="137" spans="1:27" ht="11.1" hidden="1" customHeight="1" outlineLevel="2" x14ac:dyDescent="0.15">
      <c r="A137" s="569" t="s">
        <v>211</v>
      </c>
      <c r="B137" s="581">
        <v>0</v>
      </c>
      <c r="C137" s="573">
        <v>0</v>
      </c>
      <c r="D137" s="581">
        <v>0</v>
      </c>
      <c r="E137" s="573">
        <v>0</v>
      </c>
      <c r="F137" s="581">
        <v>0</v>
      </c>
      <c r="G137" s="573">
        <v>0</v>
      </c>
      <c r="H137" s="581">
        <v>0</v>
      </c>
      <c r="I137" s="573">
        <v>0</v>
      </c>
      <c r="J137" s="581">
        <v>0</v>
      </c>
      <c r="K137" s="573">
        <v>0</v>
      </c>
      <c r="L137" s="581">
        <v>0</v>
      </c>
      <c r="M137" s="573">
        <v>0</v>
      </c>
      <c r="N137" s="581">
        <v>0</v>
      </c>
      <c r="O137" s="573">
        <v>0</v>
      </c>
      <c r="P137" s="581">
        <v>0</v>
      </c>
      <c r="Q137" s="573">
        <v>0</v>
      </c>
      <c r="R137" s="581">
        <v>0</v>
      </c>
      <c r="S137" s="573">
        <v>0</v>
      </c>
      <c r="T137" s="581">
        <v>0</v>
      </c>
      <c r="U137" s="573">
        <v>0</v>
      </c>
      <c r="V137" s="581">
        <v>0</v>
      </c>
      <c r="W137" s="573">
        <v>0</v>
      </c>
      <c r="X137" s="581">
        <v>0</v>
      </c>
      <c r="Y137" s="573">
        <v>0</v>
      </c>
      <c r="Z137" s="586">
        <v>0</v>
      </c>
      <c r="AA137" s="585">
        <v>0</v>
      </c>
    </row>
    <row r="138" spans="1:27" ht="11.1" hidden="1" customHeight="1" outlineLevel="2" x14ac:dyDescent="0.15">
      <c r="A138" s="569" t="s">
        <v>212</v>
      </c>
      <c r="B138" s="581">
        <v>0</v>
      </c>
      <c r="C138" s="573">
        <v>0</v>
      </c>
      <c r="D138" s="581">
        <v>0</v>
      </c>
      <c r="E138" s="573">
        <v>0</v>
      </c>
      <c r="F138" s="581">
        <v>0</v>
      </c>
      <c r="G138" s="573">
        <v>0</v>
      </c>
      <c r="H138" s="581">
        <v>0</v>
      </c>
      <c r="I138" s="573">
        <v>0</v>
      </c>
      <c r="J138" s="581">
        <v>0</v>
      </c>
      <c r="K138" s="573">
        <v>0</v>
      </c>
      <c r="L138" s="581">
        <v>0</v>
      </c>
      <c r="M138" s="573">
        <v>0</v>
      </c>
      <c r="N138" s="581">
        <v>0</v>
      </c>
      <c r="O138" s="573">
        <v>0</v>
      </c>
      <c r="P138" s="581">
        <v>0</v>
      </c>
      <c r="Q138" s="573">
        <v>0</v>
      </c>
      <c r="R138" s="581">
        <v>0</v>
      </c>
      <c r="S138" s="573">
        <v>0</v>
      </c>
      <c r="T138" s="581">
        <v>0</v>
      </c>
      <c r="U138" s="573">
        <v>0</v>
      </c>
      <c r="V138" s="581">
        <v>0</v>
      </c>
      <c r="W138" s="573">
        <v>0</v>
      </c>
      <c r="X138" s="581">
        <v>0</v>
      </c>
      <c r="Y138" s="573">
        <v>0</v>
      </c>
      <c r="Z138" s="586">
        <v>0</v>
      </c>
      <c r="AA138" s="585">
        <v>0</v>
      </c>
    </row>
    <row r="139" spans="1:27" ht="11.1" hidden="1" customHeight="1" outlineLevel="2" x14ac:dyDescent="0.15">
      <c r="A139" s="569" t="s">
        <v>213</v>
      </c>
      <c r="B139" s="581">
        <v>0</v>
      </c>
      <c r="C139" s="573">
        <v>0</v>
      </c>
      <c r="D139" s="581">
        <v>0</v>
      </c>
      <c r="E139" s="573">
        <v>0</v>
      </c>
      <c r="F139" s="581">
        <v>0</v>
      </c>
      <c r="G139" s="573">
        <v>0</v>
      </c>
      <c r="H139" s="581">
        <v>0</v>
      </c>
      <c r="I139" s="573">
        <v>0</v>
      </c>
      <c r="J139" s="581">
        <v>0</v>
      </c>
      <c r="K139" s="573">
        <v>0</v>
      </c>
      <c r="L139" s="581">
        <v>0</v>
      </c>
      <c r="M139" s="573">
        <v>0</v>
      </c>
      <c r="N139" s="581">
        <v>0</v>
      </c>
      <c r="O139" s="573">
        <v>0</v>
      </c>
      <c r="P139" s="581">
        <v>0</v>
      </c>
      <c r="Q139" s="573">
        <v>0</v>
      </c>
      <c r="R139" s="581">
        <v>0</v>
      </c>
      <c r="S139" s="573">
        <v>0</v>
      </c>
      <c r="T139" s="581">
        <v>0</v>
      </c>
      <c r="U139" s="573">
        <v>0</v>
      </c>
      <c r="V139" s="581">
        <v>0</v>
      </c>
      <c r="W139" s="573">
        <v>0</v>
      </c>
      <c r="X139" s="581">
        <v>0</v>
      </c>
      <c r="Y139" s="573">
        <v>0</v>
      </c>
      <c r="Z139" s="586">
        <v>0</v>
      </c>
      <c r="AA139" s="585">
        <v>0</v>
      </c>
    </row>
    <row r="140" spans="1:27" ht="11.1" customHeight="1" outlineLevel="1" collapsed="1" x14ac:dyDescent="0.15">
      <c r="A140" s="570" t="s">
        <v>214</v>
      </c>
      <c r="B140" s="582">
        <v>0</v>
      </c>
      <c r="C140" s="574">
        <v>0</v>
      </c>
      <c r="D140" s="582">
        <v>0</v>
      </c>
      <c r="E140" s="574">
        <v>0</v>
      </c>
      <c r="F140" s="582">
        <v>0</v>
      </c>
      <c r="G140" s="574">
        <v>0</v>
      </c>
      <c r="H140" s="582">
        <v>0</v>
      </c>
      <c r="I140" s="574">
        <v>0</v>
      </c>
      <c r="J140" s="582">
        <v>0</v>
      </c>
      <c r="K140" s="574">
        <v>0</v>
      </c>
      <c r="L140" s="582">
        <v>0</v>
      </c>
      <c r="M140" s="574">
        <v>0</v>
      </c>
      <c r="N140" s="582">
        <v>0</v>
      </c>
      <c r="O140" s="574">
        <v>0</v>
      </c>
      <c r="P140" s="582">
        <v>0</v>
      </c>
      <c r="Q140" s="574">
        <v>0</v>
      </c>
      <c r="R140" s="582">
        <v>0</v>
      </c>
      <c r="S140" s="574">
        <v>0</v>
      </c>
      <c r="T140" s="582">
        <v>0</v>
      </c>
      <c r="U140" s="574">
        <v>0</v>
      </c>
      <c r="V140" s="582">
        <v>0</v>
      </c>
      <c r="W140" s="574">
        <v>0</v>
      </c>
      <c r="X140" s="582">
        <v>0</v>
      </c>
      <c r="Y140" s="574">
        <v>0</v>
      </c>
      <c r="Z140" s="587">
        <v>0</v>
      </c>
      <c r="AA140" s="578">
        <v>0</v>
      </c>
    </row>
    <row r="141" spans="1:27" ht="11.1" hidden="1" customHeight="1" outlineLevel="2" x14ac:dyDescent="0.15">
      <c r="A141" s="569" t="s">
        <v>215</v>
      </c>
      <c r="B141" s="581">
        <v>1</v>
      </c>
      <c r="C141" s="573">
        <v>0</v>
      </c>
      <c r="D141" s="581">
        <v>5</v>
      </c>
      <c r="E141" s="573">
        <v>1</v>
      </c>
      <c r="F141" s="581">
        <v>3</v>
      </c>
      <c r="G141" s="573">
        <v>0</v>
      </c>
      <c r="H141" s="581">
        <v>0</v>
      </c>
      <c r="I141" s="573">
        <v>0</v>
      </c>
      <c r="J141" s="581">
        <v>5</v>
      </c>
      <c r="K141" s="573">
        <v>0</v>
      </c>
      <c r="L141" s="581">
        <v>6</v>
      </c>
      <c r="M141" s="573">
        <v>0</v>
      </c>
      <c r="N141" s="581">
        <v>1</v>
      </c>
      <c r="O141" s="573">
        <v>0</v>
      </c>
      <c r="P141" s="581">
        <v>4</v>
      </c>
      <c r="Q141" s="573">
        <v>0</v>
      </c>
      <c r="R141" s="581">
        <v>1</v>
      </c>
      <c r="S141" s="573">
        <v>0</v>
      </c>
      <c r="T141" s="581">
        <v>5</v>
      </c>
      <c r="U141" s="573">
        <v>0</v>
      </c>
      <c r="V141" s="581">
        <v>5</v>
      </c>
      <c r="W141" s="573">
        <v>0</v>
      </c>
      <c r="X141" s="581">
        <v>2</v>
      </c>
      <c r="Y141" s="573">
        <v>0</v>
      </c>
      <c r="Z141" s="586">
        <v>38</v>
      </c>
      <c r="AA141" s="585">
        <v>1</v>
      </c>
    </row>
    <row r="142" spans="1:27" ht="11.1" hidden="1" customHeight="1" outlineLevel="2" x14ac:dyDescent="0.15">
      <c r="A142" s="569" t="s">
        <v>216</v>
      </c>
      <c r="B142" s="581">
        <v>0</v>
      </c>
      <c r="C142" s="573">
        <v>0</v>
      </c>
      <c r="D142" s="581">
        <v>0</v>
      </c>
      <c r="E142" s="573">
        <v>0</v>
      </c>
      <c r="F142" s="581">
        <v>0</v>
      </c>
      <c r="G142" s="573">
        <v>0</v>
      </c>
      <c r="H142" s="581">
        <v>0</v>
      </c>
      <c r="I142" s="573">
        <v>0</v>
      </c>
      <c r="J142" s="581">
        <v>0</v>
      </c>
      <c r="K142" s="573">
        <v>0</v>
      </c>
      <c r="L142" s="581">
        <v>0</v>
      </c>
      <c r="M142" s="573">
        <v>0</v>
      </c>
      <c r="N142" s="581">
        <v>0</v>
      </c>
      <c r="O142" s="573">
        <v>0</v>
      </c>
      <c r="P142" s="581">
        <v>0</v>
      </c>
      <c r="Q142" s="573">
        <v>0</v>
      </c>
      <c r="R142" s="581">
        <v>0</v>
      </c>
      <c r="S142" s="573">
        <v>0</v>
      </c>
      <c r="T142" s="581">
        <v>0</v>
      </c>
      <c r="U142" s="573">
        <v>0</v>
      </c>
      <c r="V142" s="581">
        <v>0</v>
      </c>
      <c r="W142" s="573">
        <v>0</v>
      </c>
      <c r="X142" s="581">
        <v>0</v>
      </c>
      <c r="Y142" s="573">
        <v>0</v>
      </c>
      <c r="Z142" s="586">
        <v>0</v>
      </c>
      <c r="AA142" s="585">
        <v>0</v>
      </c>
    </row>
    <row r="143" spans="1:27" ht="11.1" hidden="1" customHeight="1" outlineLevel="2" x14ac:dyDescent="0.15">
      <c r="A143" s="569" t="s">
        <v>217</v>
      </c>
      <c r="B143" s="581">
        <v>0</v>
      </c>
      <c r="C143" s="573">
        <v>0</v>
      </c>
      <c r="D143" s="581">
        <v>0</v>
      </c>
      <c r="E143" s="573">
        <v>0</v>
      </c>
      <c r="F143" s="581">
        <v>0</v>
      </c>
      <c r="G143" s="573">
        <v>0</v>
      </c>
      <c r="H143" s="581">
        <v>0</v>
      </c>
      <c r="I143" s="573">
        <v>0</v>
      </c>
      <c r="J143" s="581">
        <v>0</v>
      </c>
      <c r="K143" s="573">
        <v>0</v>
      </c>
      <c r="L143" s="581">
        <v>0</v>
      </c>
      <c r="M143" s="573">
        <v>0</v>
      </c>
      <c r="N143" s="581">
        <v>0</v>
      </c>
      <c r="O143" s="573">
        <v>0</v>
      </c>
      <c r="P143" s="581">
        <v>0</v>
      </c>
      <c r="Q143" s="573">
        <v>0</v>
      </c>
      <c r="R143" s="581">
        <v>0</v>
      </c>
      <c r="S143" s="573">
        <v>0</v>
      </c>
      <c r="T143" s="581">
        <v>0</v>
      </c>
      <c r="U143" s="573">
        <v>0</v>
      </c>
      <c r="V143" s="581">
        <v>0</v>
      </c>
      <c r="W143" s="573">
        <v>0</v>
      </c>
      <c r="X143" s="581">
        <v>0</v>
      </c>
      <c r="Y143" s="573">
        <v>0</v>
      </c>
      <c r="Z143" s="586">
        <v>0</v>
      </c>
      <c r="AA143" s="585">
        <v>0</v>
      </c>
    </row>
    <row r="144" spans="1:27" ht="11.1" hidden="1" customHeight="1" outlineLevel="2" x14ac:dyDescent="0.15">
      <c r="A144" s="569" t="s">
        <v>218</v>
      </c>
      <c r="B144" s="581">
        <v>0</v>
      </c>
      <c r="C144" s="573">
        <v>0</v>
      </c>
      <c r="D144" s="581">
        <v>0</v>
      </c>
      <c r="E144" s="573">
        <v>0</v>
      </c>
      <c r="F144" s="581">
        <v>0</v>
      </c>
      <c r="G144" s="573">
        <v>0</v>
      </c>
      <c r="H144" s="581">
        <v>0</v>
      </c>
      <c r="I144" s="573">
        <v>0</v>
      </c>
      <c r="J144" s="581">
        <v>0</v>
      </c>
      <c r="K144" s="573">
        <v>0</v>
      </c>
      <c r="L144" s="581">
        <v>0</v>
      </c>
      <c r="M144" s="573">
        <v>0</v>
      </c>
      <c r="N144" s="581">
        <v>0</v>
      </c>
      <c r="O144" s="573">
        <v>0</v>
      </c>
      <c r="P144" s="581">
        <v>0</v>
      </c>
      <c r="Q144" s="573">
        <v>0</v>
      </c>
      <c r="R144" s="581">
        <v>0</v>
      </c>
      <c r="S144" s="573">
        <v>0</v>
      </c>
      <c r="T144" s="581">
        <v>0</v>
      </c>
      <c r="U144" s="573">
        <v>0</v>
      </c>
      <c r="V144" s="581">
        <v>1</v>
      </c>
      <c r="W144" s="573">
        <v>0</v>
      </c>
      <c r="X144" s="581">
        <v>0</v>
      </c>
      <c r="Y144" s="573">
        <v>0</v>
      </c>
      <c r="Z144" s="586">
        <v>1</v>
      </c>
      <c r="AA144" s="585">
        <v>0</v>
      </c>
    </row>
    <row r="145" spans="1:27" ht="11.1" customHeight="1" outlineLevel="1" collapsed="1" x14ac:dyDescent="0.15">
      <c r="A145" s="570" t="s">
        <v>219</v>
      </c>
      <c r="B145" s="582">
        <v>1</v>
      </c>
      <c r="C145" s="574">
        <v>0</v>
      </c>
      <c r="D145" s="582">
        <v>5</v>
      </c>
      <c r="E145" s="574">
        <v>1</v>
      </c>
      <c r="F145" s="582">
        <v>3</v>
      </c>
      <c r="G145" s="574">
        <v>0</v>
      </c>
      <c r="H145" s="582">
        <v>0</v>
      </c>
      <c r="I145" s="574">
        <v>0</v>
      </c>
      <c r="J145" s="582">
        <v>5</v>
      </c>
      <c r="K145" s="574">
        <v>0</v>
      </c>
      <c r="L145" s="582">
        <v>6</v>
      </c>
      <c r="M145" s="574">
        <v>0</v>
      </c>
      <c r="N145" s="582">
        <v>1</v>
      </c>
      <c r="O145" s="574">
        <v>0</v>
      </c>
      <c r="P145" s="582">
        <v>4</v>
      </c>
      <c r="Q145" s="574">
        <v>0</v>
      </c>
      <c r="R145" s="582">
        <v>1</v>
      </c>
      <c r="S145" s="574">
        <v>0</v>
      </c>
      <c r="T145" s="582">
        <v>5</v>
      </c>
      <c r="U145" s="574">
        <v>0</v>
      </c>
      <c r="V145" s="582">
        <v>6</v>
      </c>
      <c r="W145" s="574">
        <v>0</v>
      </c>
      <c r="X145" s="582">
        <v>2</v>
      </c>
      <c r="Y145" s="574">
        <v>0</v>
      </c>
      <c r="Z145" s="587">
        <v>39</v>
      </c>
      <c r="AA145" s="578">
        <v>1</v>
      </c>
    </row>
    <row r="146" spans="1:27" ht="11.1" hidden="1" customHeight="1" outlineLevel="2" x14ac:dyDescent="0.15">
      <c r="A146" s="569" t="s">
        <v>220</v>
      </c>
      <c r="B146" s="581">
        <v>0</v>
      </c>
      <c r="C146" s="573">
        <v>0</v>
      </c>
      <c r="D146" s="581">
        <v>0</v>
      </c>
      <c r="E146" s="573">
        <v>0</v>
      </c>
      <c r="F146" s="581">
        <v>0</v>
      </c>
      <c r="G146" s="573">
        <v>0</v>
      </c>
      <c r="H146" s="581">
        <v>0</v>
      </c>
      <c r="I146" s="573">
        <v>0</v>
      </c>
      <c r="J146" s="581">
        <v>0</v>
      </c>
      <c r="K146" s="573">
        <v>0</v>
      </c>
      <c r="L146" s="581">
        <v>0</v>
      </c>
      <c r="M146" s="573">
        <v>0</v>
      </c>
      <c r="N146" s="581">
        <v>0</v>
      </c>
      <c r="O146" s="573">
        <v>0</v>
      </c>
      <c r="P146" s="581">
        <v>0</v>
      </c>
      <c r="Q146" s="573">
        <v>0</v>
      </c>
      <c r="R146" s="581">
        <v>0</v>
      </c>
      <c r="S146" s="573">
        <v>0</v>
      </c>
      <c r="T146" s="581">
        <v>0</v>
      </c>
      <c r="U146" s="573">
        <v>0</v>
      </c>
      <c r="V146" s="581">
        <v>0</v>
      </c>
      <c r="W146" s="573">
        <v>0</v>
      </c>
      <c r="X146" s="581">
        <v>0</v>
      </c>
      <c r="Y146" s="573">
        <v>0</v>
      </c>
      <c r="Z146" s="586">
        <v>0</v>
      </c>
      <c r="AA146" s="585">
        <v>0</v>
      </c>
    </row>
    <row r="147" spans="1:27" ht="11.1" customHeight="1" outlineLevel="1" collapsed="1" x14ac:dyDescent="0.15">
      <c r="A147" s="570" t="s">
        <v>221</v>
      </c>
      <c r="B147" s="582">
        <v>0</v>
      </c>
      <c r="C147" s="574">
        <v>0</v>
      </c>
      <c r="D147" s="582">
        <v>0</v>
      </c>
      <c r="E147" s="574">
        <v>0</v>
      </c>
      <c r="F147" s="582">
        <v>0</v>
      </c>
      <c r="G147" s="574">
        <v>0</v>
      </c>
      <c r="H147" s="582">
        <v>0</v>
      </c>
      <c r="I147" s="574">
        <v>0</v>
      </c>
      <c r="J147" s="582">
        <v>0</v>
      </c>
      <c r="K147" s="574">
        <v>0</v>
      </c>
      <c r="L147" s="582">
        <v>0</v>
      </c>
      <c r="M147" s="574">
        <v>0</v>
      </c>
      <c r="N147" s="582">
        <v>0</v>
      </c>
      <c r="O147" s="574">
        <v>0</v>
      </c>
      <c r="P147" s="582">
        <v>0</v>
      </c>
      <c r="Q147" s="574">
        <v>0</v>
      </c>
      <c r="R147" s="582">
        <v>0</v>
      </c>
      <c r="S147" s="574">
        <v>0</v>
      </c>
      <c r="T147" s="582">
        <v>0</v>
      </c>
      <c r="U147" s="574">
        <v>0</v>
      </c>
      <c r="V147" s="582">
        <v>0</v>
      </c>
      <c r="W147" s="574">
        <v>0</v>
      </c>
      <c r="X147" s="582">
        <v>0</v>
      </c>
      <c r="Y147" s="574">
        <v>0</v>
      </c>
      <c r="Z147" s="587">
        <v>0</v>
      </c>
      <c r="AA147" s="578">
        <v>0</v>
      </c>
    </row>
    <row r="148" spans="1:27" ht="11.1" customHeight="1" x14ac:dyDescent="0.15">
      <c r="A148" s="571" t="s">
        <v>222</v>
      </c>
      <c r="B148" s="583">
        <v>1</v>
      </c>
      <c r="C148" s="575">
        <v>0</v>
      </c>
      <c r="D148" s="583">
        <v>5</v>
      </c>
      <c r="E148" s="575">
        <v>1</v>
      </c>
      <c r="F148" s="583">
        <v>3</v>
      </c>
      <c r="G148" s="575">
        <v>0</v>
      </c>
      <c r="H148" s="583">
        <v>0</v>
      </c>
      <c r="I148" s="575">
        <v>0</v>
      </c>
      <c r="J148" s="583">
        <v>5</v>
      </c>
      <c r="K148" s="575">
        <v>0</v>
      </c>
      <c r="L148" s="583">
        <v>6</v>
      </c>
      <c r="M148" s="575">
        <v>0</v>
      </c>
      <c r="N148" s="583">
        <v>1</v>
      </c>
      <c r="O148" s="575">
        <v>0</v>
      </c>
      <c r="P148" s="583">
        <v>4</v>
      </c>
      <c r="Q148" s="575">
        <v>0</v>
      </c>
      <c r="R148" s="583">
        <v>1</v>
      </c>
      <c r="S148" s="575">
        <v>0</v>
      </c>
      <c r="T148" s="583">
        <v>5</v>
      </c>
      <c r="U148" s="575">
        <v>0</v>
      </c>
      <c r="V148" s="583">
        <v>6</v>
      </c>
      <c r="W148" s="575">
        <v>0</v>
      </c>
      <c r="X148" s="583">
        <v>2</v>
      </c>
      <c r="Y148" s="575">
        <v>0</v>
      </c>
      <c r="Z148" s="588">
        <v>39</v>
      </c>
      <c r="AA148" s="579">
        <v>1</v>
      </c>
    </row>
    <row r="149" spans="1:27" ht="11.1" hidden="1" customHeight="1" outlineLevel="2" x14ac:dyDescent="0.15">
      <c r="A149" s="569" t="s">
        <v>223</v>
      </c>
      <c r="B149" s="581">
        <v>0</v>
      </c>
      <c r="C149" s="573">
        <v>0</v>
      </c>
      <c r="D149" s="581">
        <v>1</v>
      </c>
      <c r="E149" s="573">
        <v>0</v>
      </c>
      <c r="F149" s="581">
        <v>1</v>
      </c>
      <c r="G149" s="573">
        <v>0</v>
      </c>
      <c r="H149" s="581">
        <v>0</v>
      </c>
      <c r="I149" s="573">
        <v>0</v>
      </c>
      <c r="J149" s="581">
        <v>1</v>
      </c>
      <c r="K149" s="573">
        <v>0</v>
      </c>
      <c r="L149" s="581">
        <v>0</v>
      </c>
      <c r="M149" s="573">
        <v>0</v>
      </c>
      <c r="N149" s="581">
        <v>0</v>
      </c>
      <c r="O149" s="573">
        <v>0</v>
      </c>
      <c r="P149" s="581">
        <v>0</v>
      </c>
      <c r="Q149" s="573">
        <v>0</v>
      </c>
      <c r="R149" s="581">
        <v>0</v>
      </c>
      <c r="S149" s="573">
        <v>0</v>
      </c>
      <c r="T149" s="581">
        <v>0</v>
      </c>
      <c r="U149" s="573">
        <v>0</v>
      </c>
      <c r="V149" s="581">
        <v>0</v>
      </c>
      <c r="W149" s="573">
        <v>0</v>
      </c>
      <c r="X149" s="581">
        <v>0</v>
      </c>
      <c r="Y149" s="573">
        <v>0</v>
      </c>
      <c r="Z149" s="586">
        <v>3</v>
      </c>
      <c r="AA149" s="585">
        <v>0</v>
      </c>
    </row>
    <row r="150" spans="1:27" ht="11.1" customHeight="1" outlineLevel="1" collapsed="1" x14ac:dyDescent="0.15">
      <c r="A150" s="570" t="s">
        <v>224</v>
      </c>
      <c r="B150" s="582">
        <v>0</v>
      </c>
      <c r="C150" s="574">
        <v>0</v>
      </c>
      <c r="D150" s="582">
        <v>1</v>
      </c>
      <c r="E150" s="574">
        <v>0</v>
      </c>
      <c r="F150" s="582">
        <v>1</v>
      </c>
      <c r="G150" s="574">
        <v>0</v>
      </c>
      <c r="H150" s="582">
        <v>0</v>
      </c>
      <c r="I150" s="574">
        <v>0</v>
      </c>
      <c r="J150" s="582">
        <v>1</v>
      </c>
      <c r="K150" s="574">
        <v>0</v>
      </c>
      <c r="L150" s="582">
        <v>0</v>
      </c>
      <c r="M150" s="574">
        <v>0</v>
      </c>
      <c r="N150" s="582">
        <v>0</v>
      </c>
      <c r="O150" s="574">
        <v>0</v>
      </c>
      <c r="P150" s="582">
        <v>0</v>
      </c>
      <c r="Q150" s="574">
        <v>0</v>
      </c>
      <c r="R150" s="582">
        <v>0</v>
      </c>
      <c r="S150" s="574">
        <v>0</v>
      </c>
      <c r="T150" s="582">
        <v>0</v>
      </c>
      <c r="U150" s="574">
        <v>0</v>
      </c>
      <c r="V150" s="582">
        <v>0</v>
      </c>
      <c r="W150" s="574">
        <v>0</v>
      </c>
      <c r="X150" s="582">
        <v>0</v>
      </c>
      <c r="Y150" s="574">
        <v>0</v>
      </c>
      <c r="Z150" s="587">
        <v>3</v>
      </c>
      <c r="AA150" s="578">
        <v>0</v>
      </c>
    </row>
    <row r="151" spans="1:27" ht="11.1" hidden="1" customHeight="1" outlineLevel="2" x14ac:dyDescent="0.15">
      <c r="A151" s="569" t="s">
        <v>225</v>
      </c>
      <c r="B151" s="581">
        <v>0</v>
      </c>
      <c r="C151" s="573">
        <v>0</v>
      </c>
      <c r="D151" s="581">
        <v>0</v>
      </c>
      <c r="E151" s="573">
        <v>0</v>
      </c>
      <c r="F151" s="581">
        <v>0</v>
      </c>
      <c r="G151" s="573">
        <v>0</v>
      </c>
      <c r="H151" s="581">
        <v>0</v>
      </c>
      <c r="I151" s="573">
        <v>0</v>
      </c>
      <c r="J151" s="581">
        <v>0</v>
      </c>
      <c r="K151" s="573">
        <v>0</v>
      </c>
      <c r="L151" s="581">
        <v>0</v>
      </c>
      <c r="M151" s="573">
        <v>0</v>
      </c>
      <c r="N151" s="581">
        <v>0</v>
      </c>
      <c r="O151" s="573">
        <v>0</v>
      </c>
      <c r="P151" s="581">
        <v>0</v>
      </c>
      <c r="Q151" s="573">
        <v>0</v>
      </c>
      <c r="R151" s="581">
        <v>0</v>
      </c>
      <c r="S151" s="573">
        <v>0</v>
      </c>
      <c r="T151" s="581">
        <v>0</v>
      </c>
      <c r="U151" s="573">
        <v>0</v>
      </c>
      <c r="V151" s="581">
        <v>0</v>
      </c>
      <c r="W151" s="573">
        <v>0</v>
      </c>
      <c r="X151" s="581">
        <v>0</v>
      </c>
      <c r="Y151" s="573">
        <v>0</v>
      </c>
      <c r="Z151" s="586">
        <v>0</v>
      </c>
      <c r="AA151" s="585">
        <v>0</v>
      </c>
    </row>
    <row r="152" spans="1:27" ht="11.1" hidden="1" customHeight="1" outlineLevel="2" x14ac:dyDescent="0.15">
      <c r="A152" s="569" t="s">
        <v>226</v>
      </c>
      <c r="B152" s="581">
        <v>0</v>
      </c>
      <c r="C152" s="573">
        <v>0</v>
      </c>
      <c r="D152" s="581">
        <v>0</v>
      </c>
      <c r="E152" s="573">
        <v>0</v>
      </c>
      <c r="F152" s="581">
        <v>0</v>
      </c>
      <c r="G152" s="573">
        <v>0</v>
      </c>
      <c r="H152" s="581">
        <v>0</v>
      </c>
      <c r="I152" s="573">
        <v>0</v>
      </c>
      <c r="J152" s="581">
        <v>0</v>
      </c>
      <c r="K152" s="573">
        <v>0</v>
      </c>
      <c r="L152" s="581">
        <v>0</v>
      </c>
      <c r="M152" s="573">
        <v>0</v>
      </c>
      <c r="N152" s="581">
        <v>0</v>
      </c>
      <c r="O152" s="573">
        <v>0</v>
      </c>
      <c r="P152" s="581">
        <v>0</v>
      </c>
      <c r="Q152" s="573">
        <v>0</v>
      </c>
      <c r="R152" s="581">
        <v>0</v>
      </c>
      <c r="S152" s="573">
        <v>0</v>
      </c>
      <c r="T152" s="581">
        <v>0</v>
      </c>
      <c r="U152" s="573">
        <v>0</v>
      </c>
      <c r="V152" s="581">
        <v>0</v>
      </c>
      <c r="W152" s="573">
        <v>0</v>
      </c>
      <c r="X152" s="581">
        <v>0</v>
      </c>
      <c r="Y152" s="573">
        <v>0</v>
      </c>
      <c r="Z152" s="586">
        <v>0</v>
      </c>
      <c r="AA152" s="585">
        <v>0</v>
      </c>
    </row>
    <row r="153" spans="1:27" ht="11.1" hidden="1" customHeight="1" outlineLevel="2" x14ac:dyDescent="0.15">
      <c r="A153" s="569" t="s">
        <v>227</v>
      </c>
      <c r="B153" s="581">
        <v>0</v>
      </c>
      <c r="C153" s="573">
        <v>0</v>
      </c>
      <c r="D153" s="581">
        <v>0</v>
      </c>
      <c r="E153" s="573">
        <v>0</v>
      </c>
      <c r="F153" s="581">
        <v>0</v>
      </c>
      <c r="G153" s="573">
        <v>0</v>
      </c>
      <c r="H153" s="581">
        <v>0</v>
      </c>
      <c r="I153" s="573">
        <v>0</v>
      </c>
      <c r="J153" s="581">
        <v>0</v>
      </c>
      <c r="K153" s="573">
        <v>0</v>
      </c>
      <c r="L153" s="581">
        <v>0</v>
      </c>
      <c r="M153" s="573">
        <v>0</v>
      </c>
      <c r="N153" s="581">
        <v>0</v>
      </c>
      <c r="O153" s="573">
        <v>0</v>
      </c>
      <c r="P153" s="581">
        <v>0</v>
      </c>
      <c r="Q153" s="573">
        <v>0</v>
      </c>
      <c r="R153" s="581">
        <v>0</v>
      </c>
      <c r="S153" s="573">
        <v>0</v>
      </c>
      <c r="T153" s="581">
        <v>0</v>
      </c>
      <c r="U153" s="573">
        <v>0</v>
      </c>
      <c r="V153" s="581">
        <v>0</v>
      </c>
      <c r="W153" s="573">
        <v>0</v>
      </c>
      <c r="X153" s="581">
        <v>0</v>
      </c>
      <c r="Y153" s="573">
        <v>0</v>
      </c>
      <c r="Z153" s="586">
        <v>0</v>
      </c>
      <c r="AA153" s="585">
        <v>0</v>
      </c>
    </row>
    <row r="154" spans="1:27" ht="11.1" customHeight="1" outlineLevel="1" collapsed="1" x14ac:dyDescent="0.15">
      <c r="A154" s="570" t="s">
        <v>228</v>
      </c>
      <c r="B154" s="582">
        <v>0</v>
      </c>
      <c r="C154" s="574">
        <v>0</v>
      </c>
      <c r="D154" s="582">
        <v>0</v>
      </c>
      <c r="E154" s="574">
        <v>0</v>
      </c>
      <c r="F154" s="582">
        <v>0</v>
      </c>
      <c r="G154" s="574">
        <v>0</v>
      </c>
      <c r="H154" s="582">
        <v>0</v>
      </c>
      <c r="I154" s="574">
        <v>0</v>
      </c>
      <c r="J154" s="582">
        <v>0</v>
      </c>
      <c r="K154" s="574">
        <v>0</v>
      </c>
      <c r="L154" s="582">
        <v>0</v>
      </c>
      <c r="M154" s="574">
        <v>0</v>
      </c>
      <c r="N154" s="582">
        <v>0</v>
      </c>
      <c r="O154" s="574">
        <v>0</v>
      </c>
      <c r="P154" s="582">
        <v>0</v>
      </c>
      <c r="Q154" s="574">
        <v>0</v>
      </c>
      <c r="R154" s="582">
        <v>0</v>
      </c>
      <c r="S154" s="574">
        <v>0</v>
      </c>
      <c r="T154" s="582">
        <v>0</v>
      </c>
      <c r="U154" s="574">
        <v>0</v>
      </c>
      <c r="V154" s="582">
        <v>0</v>
      </c>
      <c r="W154" s="574">
        <v>0</v>
      </c>
      <c r="X154" s="582">
        <v>0</v>
      </c>
      <c r="Y154" s="574">
        <v>0</v>
      </c>
      <c r="Z154" s="587">
        <v>0</v>
      </c>
      <c r="AA154" s="578">
        <v>0</v>
      </c>
    </row>
    <row r="155" spans="1:27" ht="11.1" customHeight="1" x14ac:dyDescent="0.15">
      <c r="A155" s="571" t="s">
        <v>229</v>
      </c>
      <c r="B155" s="583">
        <v>0</v>
      </c>
      <c r="C155" s="575">
        <v>0</v>
      </c>
      <c r="D155" s="583">
        <v>1</v>
      </c>
      <c r="E155" s="575">
        <v>0</v>
      </c>
      <c r="F155" s="583">
        <v>1</v>
      </c>
      <c r="G155" s="575">
        <v>0</v>
      </c>
      <c r="H155" s="583">
        <v>0</v>
      </c>
      <c r="I155" s="575">
        <v>0</v>
      </c>
      <c r="J155" s="583">
        <v>1</v>
      </c>
      <c r="K155" s="575">
        <v>0</v>
      </c>
      <c r="L155" s="583">
        <v>0</v>
      </c>
      <c r="M155" s="575">
        <v>0</v>
      </c>
      <c r="N155" s="583">
        <v>0</v>
      </c>
      <c r="O155" s="575">
        <v>0</v>
      </c>
      <c r="P155" s="583">
        <v>0</v>
      </c>
      <c r="Q155" s="575">
        <v>0</v>
      </c>
      <c r="R155" s="583">
        <v>0</v>
      </c>
      <c r="S155" s="575">
        <v>0</v>
      </c>
      <c r="T155" s="583">
        <v>0</v>
      </c>
      <c r="U155" s="575">
        <v>0</v>
      </c>
      <c r="V155" s="583">
        <v>0</v>
      </c>
      <c r="W155" s="575">
        <v>0</v>
      </c>
      <c r="X155" s="583">
        <v>0</v>
      </c>
      <c r="Y155" s="575">
        <v>0</v>
      </c>
      <c r="Z155" s="588">
        <v>3</v>
      </c>
      <c r="AA155" s="579">
        <v>0</v>
      </c>
    </row>
    <row r="156" spans="1:27" ht="11.1" hidden="1" customHeight="1" outlineLevel="2" x14ac:dyDescent="0.15">
      <c r="A156" s="569" t="s">
        <v>230</v>
      </c>
      <c r="B156" s="581">
        <v>0</v>
      </c>
      <c r="C156" s="573">
        <v>0</v>
      </c>
      <c r="D156" s="581">
        <v>1</v>
      </c>
      <c r="E156" s="573">
        <v>0</v>
      </c>
      <c r="F156" s="581">
        <v>0</v>
      </c>
      <c r="G156" s="573">
        <v>0</v>
      </c>
      <c r="H156" s="581">
        <v>0</v>
      </c>
      <c r="I156" s="573">
        <v>0</v>
      </c>
      <c r="J156" s="581">
        <v>1</v>
      </c>
      <c r="K156" s="573">
        <v>0</v>
      </c>
      <c r="L156" s="581">
        <v>0</v>
      </c>
      <c r="M156" s="573">
        <v>0</v>
      </c>
      <c r="N156" s="581">
        <v>0</v>
      </c>
      <c r="O156" s="573">
        <v>0</v>
      </c>
      <c r="P156" s="581">
        <v>0</v>
      </c>
      <c r="Q156" s="573">
        <v>0</v>
      </c>
      <c r="R156" s="581">
        <v>0</v>
      </c>
      <c r="S156" s="573">
        <v>0</v>
      </c>
      <c r="T156" s="581">
        <v>2</v>
      </c>
      <c r="U156" s="573">
        <v>0</v>
      </c>
      <c r="V156" s="581">
        <v>0</v>
      </c>
      <c r="W156" s="573">
        <v>0</v>
      </c>
      <c r="X156" s="581">
        <v>0</v>
      </c>
      <c r="Y156" s="573">
        <v>0</v>
      </c>
      <c r="Z156" s="586">
        <v>4</v>
      </c>
      <c r="AA156" s="585">
        <v>0</v>
      </c>
    </row>
    <row r="157" spans="1:27" ht="11.1" customHeight="1" outlineLevel="1" collapsed="1" x14ac:dyDescent="0.15">
      <c r="A157" s="570" t="s">
        <v>231</v>
      </c>
      <c r="B157" s="582">
        <v>0</v>
      </c>
      <c r="C157" s="574">
        <v>0</v>
      </c>
      <c r="D157" s="582">
        <v>1</v>
      </c>
      <c r="E157" s="574">
        <v>0</v>
      </c>
      <c r="F157" s="582">
        <v>0</v>
      </c>
      <c r="G157" s="574">
        <v>0</v>
      </c>
      <c r="H157" s="582">
        <v>0</v>
      </c>
      <c r="I157" s="574">
        <v>0</v>
      </c>
      <c r="J157" s="582">
        <v>1</v>
      </c>
      <c r="K157" s="574">
        <v>0</v>
      </c>
      <c r="L157" s="582">
        <v>0</v>
      </c>
      <c r="M157" s="574">
        <v>0</v>
      </c>
      <c r="N157" s="582">
        <v>0</v>
      </c>
      <c r="O157" s="574">
        <v>0</v>
      </c>
      <c r="P157" s="582">
        <v>0</v>
      </c>
      <c r="Q157" s="574">
        <v>0</v>
      </c>
      <c r="R157" s="582">
        <v>0</v>
      </c>
      <c r="S157" s="574">
        <v>0</v>
      </c>
      <c r="T157" s="582">
        <v>2</v>
      </c>
      <c r="U157" s="574">
        <v>0</v>
      </c>
      <c r="V157" s="582">
        <v>0</v>
      </c>
      <c r="W157" s="574">
        <v>0</v>
      </c>
      <c r="X157" s="582">
        <v>0</v>
      </c>
      <c r="Y157" s="574">
        <v>0</v>
      </c>
      <c r="Z157" s="587">
        <v>4</v>
      </c>
      <c r="AA157" s="578">
        <v>0</v>
      </c>
    </row>
    <row r="158" spans="1:27" ht="11.1" hidden="1" customHeight="1" outlineLevel="2" x14ac:dyDescent="0.15">
      <c r="A158" s="569" t="s">
        <v>232</v>
      </c>
      <c r="B158" s="581">
        <v>0</v>
      </c>
      <c r="C158" s="573">
        <v>0</v>
      </c>
      <c r="D158" s="581">
        <v>0</v>
      </c>
      <c r="E158" s="573">
        <v>0</v>
      </c>
      <c r="F158" s="581">
        <v>0</v>
      </c>
      <c r="G158" s="573">
        <v>0</v>
      </c>
      <c r="H158" s="581">
        <v>0</v>
      </c>
      <c r="I158" s="573">
        <v>0</v>
      </c>
      <c r="J158" s="581">
        <v>0</v>
      </c>
      <c r="K158" s="573">
        <v>0</v>
      </c>
      <c r="L158" s="581">
        <v>0</v>
      </c>
      <c r="M158" s="573">
        <v>0</v>
      </c>
      <c r="N158" s="581">
        <v>0</v>
      </c>
      <c r="O158" s="573">
        <v>0</v>
      </c>
      <c r="P158" s="581">
        <v>0</v>
      </c>
      <c r="Q158" s="573">
        <v>0</v>
      </c>
      <c r="R158" s="581">
        <v>0</v>
      </c>
      <c r="S158" s="573">
        <v>0</v>
      </c>
      <c r="T158" s="581">
        <v>0</v>
      </c>
      <c r="U158" s="573">
        <v>0</v>
      </c>
      <c r="V158" s="581">
        <v>0</v>
      </c>
      <c r="W158" s="573">
        <v>0</v>
      </c>
      <c r="X158" s="581">
        <v>0</v>
      </c>
      <c r="Y158" s="573">
        <v>0</v>
      </c>
      <c r="Z158" s="586">
        <v>0</v>
      </c>
      <c r="AA158" s="585">
        <v>0</v>
      </c>
    </row>
    <row r="159" spans="1:27" ht="11.1" hidden="1" customHeight="1" outlineLevel="2" x14ac:dyDescent="0.15">
      <c r="A159" s="569" t="s">
        <v>233</v>
      </c>
      <c r="B159" s="581">
        <v>0</v>
      </c>
      <c r="C159" s="573">
        <v>0</v>
      </c>
      <c r="D159" s="581">
        <v>0</v>
      </c>
      <c r="E159" s="573">
        <v>0</v>
      </c>
      <c r="F159" s="581">
        <v>0</v>
      </c>
      <c r="G159" s="573">
        <v>0</v>
      </c>
      <c r="H159" s="581">
        <v>0</v>
      </c>
      <c r="I159" s="573">
        <v>0</v>
      </c>
      <c r="J159" s="581">
        <v>0</v>
      </c>
      <c r="K159" s="573">
        <v>0</v>
      </c>
      <c r="L159" s="581">
        <v>0</v>
      </c>
      <c r="M159" s="573">
        <v>0</v>
      </c>
      <c r="N159" s="581">
        <v>0</v>
      </c>
      <c r="O159" s="573">
        <v>0</v>
      </c>
      <c r="P159" s="581">
        <v>0</v>
      </c>
      <c r="Q159" s="573">
        <v>0</v>
      </c>
      <c r="R159" s="581">
        <v>0</v>
      </c>
      <c r="S159" s="573">
        <v>0</v>
      </c>
      <c r="T159" s="581">
        <v>0</v>
      </c>
      <c r="U159" s="573">
        <v>0</v>
      </c>
      <c r="V159" s="581">
        <v>0</v>
      </c>
      <c r="W159" s="573">
        <v>0</v>
      </c>
      <c r="X159" s="581">
        <v>0</v>
      </c>
      <c r="Y159" s="573">
        <v>0</v>
      </c>
      <c r="Z159" s="586">
        <v>0</v>
      </c>
      <c r="AA159" s="585">
        <v>0</v>
      </c>
    </row>
    <row r="160" spans="1:27" ht="11.1" customHeight="1" outlineLevel="1" collapsed="1" x14ac:dyDescent="0.15">
      <c r="A160" s="570" t="s">
        <v>234</v>
      </c>
      <c r="B160" s="582">
        <v>0</v>
      </c>
      <c r="C160" s="574">
        <v>0</v>
      </c>
      <c r="D160" s="582">
        <v>0</v>
      </c>
      <c r="E160" s="574">
        <v>0</v>
      </c>
      <c r="F160" s="582">
        <v>0</v>
      </c>
      <c r="G160" s="574">
        <v>0</v>
      </c>
      <c r="H160" s="582">
        <v>0</v>
      </c>
      <c r="I160" s="574">
        <v>0</v>
      </c>
      <c r="J160" s="582">
        <v>0</v>
      </c>
      <c r="K160" s="574">
        <v>0</v>
      </c>
      <c r="L160" s="582">
        <v>0</v>
      </c>
      <c r="M160" s="574">
        <v>0</v>
      </c>
      <c r="N160" s="582">
        <v>0</v>
      </c>
      <c r="O160" s="574">
        <v>0</v>
      </c>
      <c r="P160" s="582">
        <v>0</v>
      </c>
      <c r="Q160" s="574">
        <v>0</v>
      </c>
      <c r="R160" s="582">
        <v>0</v>
      </c>
      <c r="S160" s="574">
        <v>0</v>
      </c>
      <c r="T160" s="582">
        <v>0</v>
      </c>
      <c r="U160" s="574">
        <v>0</v>
      </c>
      <c r="V160" s="582">
        <v>0</v>
      </c>
      <c r="W160" s="574">
        <v>0</v>
      </c>
      <c r="X160" s="582">
        <v>0</v>
      </c>
      <c r="Y160" s="574">
        <v>0</v>
      </c>
      <c r="Z160" s="587">
        <v>0</v>
      </c>
      <c r="AA160" s="578">
        <v>0</v>
      </c>
    </row>
    <row r="161" spans="1:27" ht="11.1" customHeight="1" x14ac:dyDescent="0.15">
      <c r="A161" s="571" t="s">
        <v>235</v>
      </c>
      <c r="B161" s="583">
        <v>0</v>
      </c>
      <c r="C161" s="575">
        <v>0</v>
      </c>
      <c r="D161" s="583">
        <v>1</v>
      </c>
      <c r="E161" s="575">
        <v>0</v>
      </c>
      <c r="F161" s="583">
        <v>0</v>
      </c>
      <c r="G161" s="575">
        <v>0</v>
      </c>
      <c r="H161" s="583">
        <v>0</v>
      </c>
      <c r="I161" s="575">
        <v>0</v>
      </c>
      <c r="J161" s="583">
        <v>1</v>
      </c>
      <c r="K161" s="575">
        <v>0</v>
      </c>
      <c r="L161" s="583">
        <v>0</v>
      </c>
      <c r="M161" s="575">
        <v>0</v>
      </c>
      <c r="N161" s="583">
        <v>0</v>
      </c>
      <c r="O161" s="575">
        <v>0</v>
      </c>
      <c r="P161" s="583">
        <v>0</v>
      </c>
      <c r="Q161" s="575">
        <v>0</v>
      </c>
      <c r="R161" s="583">
        <v>0</v>
      </c>
      <c r="S161" s="575">
        <v>0</v>
      </c>
      <c r="T161" s="583">
        <v>2</v>
      </c>
      <c r="U161" s="575">
        <v>0</v>
      </c>
      <c r="V161" s="583">
        <v>0</v>
      </c>
      <c r="W161" s="575">
        <v>0</v>
      </c>
      <c r="X161" s="583">
        <v>0</v>
      </c>
      <c r="Y161" s="575">
        <v>0</v>
      </c>
      <c r="Z161" s="588">
        <v>4</v>
      </c>
      <c r="AA161" s="579">
        <v>0</v>
      </c>
    </row>
    <row r="162" spans="1:27" ht="11.1" hidden="1" customHeight="1" outlineLevel="2" x14ac:dyDescent="0.15">
      <c r="A162" s="569" t="s">
        <v>236</v>
      </c>
      <c r="B162" s="581">
        <v>0</v>
      </c>
      <c r="C162" s="573">
        <v>0</v>
      </c>
      <c r="D162" s="581">
        <v>0</v>
      </c>
      <c r="E162" s="573">
        <v>0</v>
      </c>
      <c r="F162" s="581">
        <v>0</v>
      </c>
      <c r="G162" s="573">
        <v>0</v>
      </c>
      <c r="H162" s="581">
        <v>0</v>
      </c>
      <c r="I162" s="573">
        <v>0</v>
      </c>
      <c r="J162" s="581">
        <v>0</v>
      </c>
      <c r="K162" s="573">
        <v>0</v>
      </c>
      <c r="L162" s="581">
        <v>0</v>
      </c>
      <c r="M162" s="573">
        <v>0</v>
      </c>
      <c r="N162" s="581">
        <v>0</v>
      </c>
      <c r="O162" s="573">
        <v>0</v>
      </c>
      <c r="P162" s="581">
        <v>0</v>
      </c>
      <c r="Q162" s="573">
        <v>0</v>
      </c>
      <c r="R162" s="581">
        <v>0</v>
      </c>
      <c r="S162" s="573">
        <v>0</v>
      </c>
      <c r="T162" s="581">
        <v>0</v>
      </c>
      <c r="U162" s="573">
        <v>0</v>
      </c>
      <c r="V162" s="581">
        <v>0</v>
      </c>
      <c r="W162" s="573">
        <v>0</v>
      </c>
      <c r="X162" s="581">
        <v>0</v>
      </c>
      <c r="Y162" s="573">
        <v>0</v>
      </c>
      <c r="Z162" s="586">
        <v>0</v>
      </c>
      <c r="AA162" s="585">
        <v>0</v>
      </c>
    </row>
    <row r="163" spans="1:27" ht="11.1" customHeight="1" outlineLevel="1" collapsed="1" x14ac:dyDescent="0.15">
      <c r="A163" s="570" t="s">
        <v>237</v>
      </c>
      <c r="B163" s="582">
        <v>0</v>
      </c>
      <c r="C163" s="574">
        <v>0</v>
      </c>
      <c r="D163" s="582">
        <v>0</v>
      </c>
      <c r="E163" s="574">
        <v>0</v>
      </c>
      <c r="F163" s="582">
        <v>0</v>
      </c>
      <c r="G163" s="574">
        <v>0</v>
      </c>
      <c r="H163" s="582">
        <v>0</v>
      </c>
      <c r="I163" s="574">
        <v>0</v>
      </c>
      <c r="J163" s="582">
        <v>0</v>
      </c>
      <c r="K163" s="574">
        <v>0</v>
      </c>
      <c r="L163" s="582">
        <v>0</v>
      </c>
      <c r="M163" s="574">
        <v>0</v>
      </c>
      <c r="N163" s="582">
        <v>0</v>
      </c>
      <c r="O163" s="574">
        <v>0</v>
      </c>
      <c r="P163" s="582">
        <v>0</v>
      </c>
      <c r="Q163" s="574">
        <v>0</v>
      </c>
      <c r="R163" s="582">
        <v>0</v>
      </c>
      <c r="S163" s="574">
        <v>0</v>
      </c>
      <c r="T163" s="582">
        <v>0</v>
      </c>
      <c r="U163" s="574">
        <v>0</v>
      </c>
      <c r="V163" s="582">
        <v>0</v>
      </c>
      <c r="W163" s="574">
        <v>0</v>
      </c>
      <c r="X163" s="582">
        <v>0</v>
      </c>
      <c r="Y163" s="574">
        <v>0</v>
      </c>
      <c r="Z163" s="587">
        <v>0</v>
      </c>
      <c r="AA163" s="578">
        <v>0</v>
      </c>
    </row>
    <row r="164" spans="1:27" ht="11.1" hidden="1" customHeight="1" outlineLevel="2" x14ac:dyDescent="0.15">
      <c r="A164" s="569" t="s">
        <v>238</v>
      </c>
      <c r="B164" s="581">
        <v>0</v>
      </c>
      <c r="C164" s="573">
        <v>0</v>
      </c>
      <c r="D164" s="581">
        <v>0</v>
      </c>
      <c r="E164" s="573">
        <v>0</v>
      </c>
      <c r="F164" s="581">
        <v>0</v>
      </c>
      <c r="G164" s="573">
        <v>0</v>
      </c>
      <c r="H164" s="581">
        <v>0</v>
      </c>
      <c r="I164" s="573">
        <v>0</v>
      </c>
      <c r="J164" s="581">
        <v>0</v>
      </c>
      <c r="K164" s="573">
        <v>0</v>
      </c>
      <c r="L164" s="581">
        <v>0</v>
      </c>
      <c r="M164" s="573">
        <v>0</v>
      </c>
      <c r="N164" s="581">
        <v>0</v>
      </c>
      <c r="O164" s="573">
        <v>0</v>
      </c>
      <c r="P164" s="581">
        <v>0</v>
      </c>
      <c r="Q164" s="573">
        <v>0</v>
      </c>
      <c r="R164" s="581">
        <v>0</v>
      </c>
      <c r="S164" s="573">
        <v>0</v>
      </c>
      <c r="T164" s="581">
        <v>0</v>
      </c>
      <c r="U164" s="573">
        <v>0</v>
      </c>
      <c r="V164" s="581">
        <v>0</v>
      </c>
      <c r="W164" s="573">
        <v>0</v>
      </c>
      <c r="X164" s="581">
        <v>0</v>
      </c>
      <c r="Y164" s="573">
        <v>0</v>
      </c>
      <c r="Z164" s="586">
        <v>0</v>
      </c>
      <c r="AA164" s="585">
        <v>0</v>
      </c>
    </row>
    <row r="165" spans="1:27" ht="11.1" hidden="1" customHeight="1" outlineLevel="2" x14ac:dyDescent="0.15">
      <c r="A165" s="569" t="s">
        <v>239</v>
      </c>
      <c r="B165" s="581">
        <v>0</v>
      </c>
      <c r="C165" s="573">
        <v>0</v>
      </c>
      <c r="D165" s="581">
        <v>0</v>
      </c>
      <c r="E165" s="573">
        <v>0</v>
      </c>
      <c r="F165" s="581">
        <v>0</v>
      </c>
      <c r="G165" s="573">
        <v>0</v>
      </c>
      <c r="H165" s="581">
        <v>0</v>
      </c>
      <c r="I165" s="573">
        <v>0</v>
      </c>
      <c r="J165" s="581">
        <v>0</v>
      </c>
      <c r="K165" s="573">
        <v>0</v>
      </c>
      <c r="L165" s="581">
        <v>0</v>
      </c>
      <c r="M165" s="573">
        <v>0</v>
      </c>
      <c r="N165" s="581">
        <v>0</v>
      </c>
      <c r="O165" s="573">
        <v>0</v>
      </c>
      <c r="P165" s="581">
        <v>0</v>
      </c>
      <c r="Q165" s="573">
        <v>0</v>
      </c>
      <c r="R165" s="581">
        <v>0</v>
      </c>
      <c r="S165" s="573">
        <v>0</v>
      </c>
      <c r="T165" s="581">
        <v>0</v>
      </c>
      <c r="U165" s="573">
        <v>0</v>
      </c>
      <c r="V165" s="581">
        <v>0</v>
      </c>
      <c r="W165" s="573">
        <v>0</v>
      </c>
      <c r="X165" s="581">
        <v>0</v>
      </c>
      <c r="Y165" s="573">
        <v>0</v>
      </c>
      <c r="Z165" s="586">
        <v>0</v>
      </c>
      <c r="AA165" s="585">
        <v>0</v>
      </c>
    </row>
    <row r="166" spans="1:27" ht="11.1" customHeight="1" outlineLevel="1" collapsed="1" x14ac:dyDescent="0.15">
      <c r="A166" s="570" t="s">
        <v>240</v>
      </c>
      <c r="B166" s="582">
        <v>0</v>
      </c>
      <c r="C166" s="574">
        <v>0</v>
      </c>
      <c r="D166" s="582">
        <v>0</v>
      </c>
      <c r="E166" s="574">
        <v>0</v>
      </c>
      <c r="F166" s="582">
        <v>0</v>
      </c>
      <c r="G166" s="574">
        <v>0</v>
      </c>
      <c r="H166" s="582">
        <v>0</v>
      </c>
      <c r="I166" s="574">
        <v>0</v>
      </c>
      <c r="J166" s="582">
        <v>0</v>
      </c>
      <c r="K166" s="574">
        <v>0</v>
      </c>
      <c r="L166" s="582">
        <v>0</v>
      </c>
      <c r="M166" s="574">
        <v>0</v>
      </c>
      <c r="N166" s="582">
        <v>0</v>
      </c>
      <c r="O166" s="574">
        <v>0</v>
      </c>
      <c r="P166" s="582">
        <v>0</v>
      </c>
      <c r="Q166" s="574">
        <v>0</v>
      </c>
      <c r="R166" s="582">
        <v>0</v>
      </c>
      <c r="S166" s="574">
        <v>0</v>
      </c>
      <c r="T166" s="582">
        <v>0</v>
      </c>
      <c r="U166" s="574">
        <v>0</v>
      </c>
      <c r="V166" s="582">
        <v>0</v>
      </c>
      <c r="W166" s="574">
        <v>0</v>
      </c>
      <c r="X166" s="582">
        <v>0</v>
      </c>
      <c r="Y166" s="574">
        <v>0</v>
      </c>
      <c r="Z166" s="587">
        <v>0</v>
      </c>
      <c r="AA166" s="578">
        <v>0</v>
      </c>
    </row>
    <row r="167" spans="1:27" ht="11.1" customHeight="1" x14ac:dyDescent="0.15">
      <c r="A167" s="571" t="s">
        <v>241</v>
      </c>
      <c r="B167" s="583">
        <v>0</v>
      </c>
      <c r="C167" s="575">
        <v>0</v>
      </c>
      <c r="D167" s="583">
        <v>0</v>
      </c>
      <c r="E167" s="575">
        <v>0</v>
      </c>
      <c r="F167" s="583">
        <v>0</v>
      </c>
      <c r="G167" s="575">
        <v>0</v>
      </c>
      <c r="H167" s="583">
        <v>0</v>
      </c>
      <c r="I167" s="575">
        <v>0</v>
      </c>
      <c r="J167" s="583">
        <v>0</v>
      </c>
      <c r="K167" s="575">
        <v>0</v>
      </c>
      <c r="L167" s="583">
        <v>0</v>
      </c>
      <c r="M167" s="575">
        <v>0</v>
      </c>
      <c r="N167" s="583">
        <v>0</v>
      </c>
      <c r="O167" s="575">
        <v>0</v>
      </c>
      <c r="P167" s="583">
        <v>0</v>
      </c>
      <c r="Q167" s="575">
        <v>0</v>
      </c>
      <c r="R167" s="583">
        <v>0</v>
      </c>
      <c r="S167" s="575">
        <v>0</v>
      </c>
      <c r="T167" s="583">
        <v>0</v>
      </c>
      <c r="U167" s="575">
        <v>0</v>
      </c>
      <c r="V167" s="583">
        <v>0</v>
      </c>
      <c r="W167" s="575">
        <v>0</v>
      </c>
      <c r="X167" s="583">
        <v>0</v>
      </c>
      <c r="Y167" s="575">
        <v>0</v>
      </c>
      <c r="Z167" s="588">
        <v>0</v>
      </c>
      <c r="AA167" s="579">
        <v>0</v>
      </c>
    </row>
    <row r="168" spans="1:27" ht="11.1" hidden="1" customHeight="1" outlineLevel="2" x14ac:dyDescent="0.15">
      <c r="A168" s="569" t="s">
        <v>242</v>
      </c>
      <c r="B168" s="581">
        <v>0</v>
      </c>
      <c r="C168" s="573">
        <v>0</v>
      </c>
      <c r="D168" s="581">
        <v>0</v>
      </c>
      <c r="E168" s="573">
        <v>0</v>
      </c>
      <c r="F168" s="581">
        <v>0</v>
      </c>
      <c r="G168" s="573">
        <v>0</v>
      </c>
      <c r="H168" s="581">
        <v>0</v>
      </c>
      <c r="I168" s="573">
        <v>0</v>
      </c>
      <c r="J168" s="581">
        <v>0</v>
      </c>
      <c r="K168" s="573">
        <v>0</v>
      </c>
      <c r="L168" s="581">
        <v>0</v>
      </c>
      <c r="M168" s="573">
        <v>0</v>
      </c>
      <c r="N168" s="581">
        <v>0</v>
      </c>
      <c r="O168" s="573">
        <v>0</v>
      </c>
      <c r="P168" s="581">
        <v>0</v>
      </c>
      <c r="Q168" s="573">
        <v>0</v>
      </c>
      <c r="R168" s="581">
        <v>0</v>
      </c>
      <c r="S168" s="573">
        <v>0</v>
      </c>
      <c r="T168" s="581">
        <v>0</v>
      </c>
      <c r="U168" s="573">
        <v>0</v>
      </c>
      <c r="V168" s="581">
        <v>0</v>
      </c>
      <c r="W168" s="573">
        <v>0</v>
      </c>
      <c r="X168" s="581">
        <v>0</v>
      </c>
      <c r="Y168" s="573">
        <v>0</v>
      </c>
      <c r="Z168" s="586">
        <v>0</v>
      </c>
      <c r="AA168" s="585">
        <v>0</v>
      </c>
    </row>
    <row r="169" spans="1:27" ht="11.1" hidden="1" customHeight="1" outlineLevel="2" x14ac:dyDescent="0.15">
      <c r="A169" s="569" t="s">
        <v>243</v>
      </c>
      <c r="B169" s="581">
        <v>0</v>
      </c>
      <c r="C169" s="573">
        <v>0</v>
      </c>
      <c r="D169" s="581">
        <v>0</v>
      </c>
      <c r="E169" s="573">
        <v>0</v>
      </c>
      <c r="F169" s="581">
        <v>0</v>
      </c>
      <c r="G169" s="573">
        <v>0</v>
      </c>
      <c r="H169" s="581">
        <v>0</v>
      </c>
      <c r="I169" s="573">
        <v>0</v>
      </c>
      <c r="J169" s="581">
        <v>0</v>
      </c>
      <c r="K169" s="573">
        <v>0</v>
      </c>
      <c r="L169" s="581">
        <v>0</v>
      </c>
      <c r="M169" s="573">
        <v>0</v>
      </c>
      <c r="N169" s="581">
        <v>0</v>
      </c>
      <c r="O169" s="573">
        <v>0</v>
      </c>
      <c r="P169" s="581">
        <v>0</v>
      </c>
      <c r="Q169" s="573">
        <v>0</v>
      </c>
      <c r="R169" s="581">
        <v>0</v>
      </c>
      <c r="S169" s="573">
        <v>0</v>
      </c>
      <c r="T169" s="581">
        <v>0</v>
      </c>
      <c r="U169" s="573">
        <v>0</v>
      </c>
      <c r="V169" s="581">
        <v>0</v>
      </c>
      <c r="W169" s="573">
        <v>0</v>
      </c>
      <c r="X169" s="581">
        <v>0</v>
      </c>
      <c r="Y169" s="573">
        <v>0</v>
      </c>
      <c r="Z169" s="586">
        <v>0</v>
      </c>
      <c r="AA169" s="585">
        <v>0</v>
      </c>
    </row>
    <row r="170" spans="1:27" ht="11.1" hidden="1" customHeight="1" outlineLevel="2" x14ac:dyDescent="0.15">
      <c r="A170" s="569" t="s">
        <v>244</v>
      </c>
      <c r="B170" s="581">
        <v>0</v>
      </c>
      <c r="C170" s="573">
        <v>0</v>
      </c>
      <c r="D170" s="581">
        <v>0</v>
      </c>
      <c r="E170" s="573">
        <v>0</v>
      </c>
      <c r="F170" s="581">
        <v>1</v>
      </c>
      <c r="G170" s="573">
        <v>0</v>
      </c>
      <c r="H170" s="581">
        <v>0</v>
      </c>
      <c r="I170" s="573">
        <v>0</v>
      </c>
      <c r="J170" s="581">
        <v>0</v>
      </c>
      <c r="K170" s="573">
        <v>0</v>
      </c>
      <c r="L170" s="581">
        <v>0</v>
      </c>
      <c r="M170" s="573">
        <v>0</v>
      </c>
      <c r="N170" s="581">
        <v>0</v>
      </c>
      <c r="O170" s="573">
        <v>0</v>
      </c>
      <c r="P170" s="581">
        <v>0</v>
      </c>
      <c r="Q170" s="573">
        <v>0</v>
      </c>
      <c r="R170" s="581">
        <v>0</v>
      </c>
      <c r="S170" s="573">
        <v>0</v>
      </c>
      <c r="T170" s="581">
        <v>0</v>
      </c>
      <c r="U170" s="573">
        <v>0</v>
      </c>
      <c r="V170" s="581">
        <v>0</v>
      </c>
      <c r="W170" s="573">
        <v>0</v>
      </c>
      <c r="X170" s="581">
        <v>0</v>
      </c>
      <c r="Y170" s="573">
        <v>0</v>
      </c>
      <c r="Z170" s="586">
        <v>1</v>
      </c>
      <c r="AA170" s="585">
        <v>0</v>
      </c>
    </row>
    <row r="171" spans="1:27" ht="11.1" customHeight="1" outlineLevel="1" collapsed="1" x14ac:dyDescent="0.15">
      <c r="A171" s="570" t="s">
        <v>245</v>
      </c>
      <c r="B171" s="582">
        <v>0</v>
      </c>
      <c r="C171" s="574">
        <v>0</v>
      </c>
      <c r="D171" s="582">
        <v>0</v>
      </c>
      <c r="E171" s="574">
        <v>0</v>
      </c>
      <c r="F171" s="582">
        <v>1</v>
      </c>
      <c r="G171" s="574">
        <v>0</v>
      </c>
      <c r="H171" s="582">
        <v>0</v>
      </c>
      <c r="I171" s="574">
        <v>0</v>
      </c>
      <c r="J171" s="582">
        <v>0</v>
      </c>
      <c r="K171" s="574">
        <v>0</v>
      </c>
      <c r="L171" s="582">
        <v>0</v>
      </c>
      <c r="M171" s="574">
        <v>0</v>
      </c>
      <c r="N171" s="582">
        <v>0</v>
      </c>
      <c r="O171" s="574">
        <v>0</v>
      </c>
      <c r="P171" s="582">
        <v>0</v>
      </c>
      <c r="Q171" s="574">
        <v>0</v>
      </c>
      <c r="R171" s="582">
        <v>0</v>
      </c>
      <c r="S171" s="574">
        <v>0</v>
      </c>
      <c r="T171" s="582">
        <v>0</v>
      </c>
      <c r="U171" s="574">
        <v>0</v>
      </c>
      <c r="V171" s="582">
        <v>0</v>
      </c>
      <c r="W171" s="574">
        <v>0</v>
      </c>
      <c r="X171" s="582">
        <v>0</v>
      </c>
      <c r="Y171" s="574">
        <v>0</v>
      </c>
      <c r="Z171" s="587">
        <v>1</v>
      </c>
      <c r="AA171" s="578">
        <v>0</v>
      </c>
    </row>
    <row r="172" spans="1:27" ht="11.1" hidden="1" customHeight="1" outlineLevel="2" x14ac:dyDescent="0.15">
      <c r="A172" s="569" t="s">
        <v>246</v>
      </c>
      <c r="B172" s="581">
        <v>0</v>
      </c>
      <c r="C172" s="573">
        <v>0</v>
      </c>
      <c r="D172" s="581">
        <v>0</v>
      </c>
      <c r="E172" s="573">
        <v>0</v>
      </c>
      <c r="F172" s="581">
        <v>0</v>
      </c>
      <c r="G172" s="573">
        <v>0</v>
      </c>
      <c r="H172" s="581">
        <v>0</v>
      </c>
      <c r="I172" s="573">
        <v>0</v>
      </c>
      <c r="J172" s="581">
        <v>0</v>
      </c>
      <c r="K172" s="573">
        <v>0</v>
      </c>
      <c r="L172" s="581">
        <v>0</v>
      </c>
      <c r="M172" s="573">
        <v>0</v>
      </c>
      <c r="N172" s="581">
        <v>0</v>
      </c>
      <c r="O172" s="573">
        <v>0</v>
      </c>
      <c r="P172" s="581">
        <v>0</v>
      </c>
      <c r="Q172" s="573">
        <v>0</v>
      </c>
      <c r="R172" s="581">
        <v>0</v>
      </c>
      <c r="S172" s="573">
        <v>0</v>
      </c>
      <c r="T172" s="581">
        <v>0</v>
      </c>
      <c r="U172" s="573">
        <v>0</v>
      </c>
      <c r="V172" s="581">
        <v>0</v>
      </c>
      <c r="W172" s="573">
        <v>0</v>
      </c>
      <c r="X172" s="581">
        <v>1</v>
      </c>
      <c r="Y172" s="573">
        <v>0</v>
      </c>
      <c r="Z172" s="586">
        <v>1</v>
      </c>
      <c r="AA172" s="585">
        <v>0</v>
      </c>
    </row>
    <row r="173" spans="1:27" ht="11.1" hidden="1" customHeight="1" outlineLevel="2" x14ac:dyDescent="0.15">
      <c r="A173" s="569" t="s">
        <v>247</v>
      </c>
      <c r="B173" s="581">
        <v>0</v>
      </c>
      <c r="C173" s="573">
        <v>0</v>
      </c>
      <c r="D173" s="581">
        <v>0</v>
      </c>
      <c r="E173" s="573">
        <v>0</v>
      </c>
      <c r="F173" s="581">
        <v>0</v>
      </c>
      <c r="G173" s="573">
        <v>0</v>
      </c>
      <c r="H173" s="581">
        <v>0</v>
      </c>
      <c r="I173" s="573">
        <v>0</v>
      </c>
      <c r="J173" s="581">
        <v>0</v>
      </c>
      <c r="K173" s="573">
        <v>0</v>
      </c>
      <c r="L173" s="581">
        <v>0</v>
      </c>
      <c r="M173" s="573">
        <v>0</v>
      </c>
      <c r="N173" s="581">
        <v>0</v>
      </c>
      <c r="O173" s="573">
        <v>0</v>
      </c>
      <c r="P173" s="581">
        <v>0</v>
      </c>
      <c r="Q173" s="573">
        <v>0</v>
      </c>
      <c r="R173" s="581">
        <v>0</v>
      </c>
      <c r="S173" s="573">
        <v>0</v>
      </c>
      <c r="T173" s="581">
        <v>0</v>
      </c>
      <c r="U173" s="573">
        <v>0</v>
      </c>
      <c r="V173" s="581">
        <v>0</v>
      </c>
      <c r="W173" s="573">
        <v>0</v>
      </c>
      <c r="X173" s="581">
        <v>0</v>
      </c>
      <c r="Y173" s="573">
        <v>0</v>
      </c>
      <c r="Z173" s="586">
        <v>0</v>
      </c>
      <c r="AA173" s="585">
        <v>0</v>
      </c>
    </row>
    <row r="174" spans="1:27" ht="11.1" hidden="1" customHeight="1" outlineLevel="2" x14ac:dyDescent="0.15">
      <c r="A174" s="569" t="s">
        <v>248</v>
      </c>
      <c r="B174" s="581">
        <v>0</v>
      </c>
      <c r="C174" s="573">
        <v>0</v>
      </c>
      <c r="D174" s="581">
        <v>0</v>
      </c>
      <c r="E174" s="573">
        <v>0</v>
      </c>
      <c r="F174" s="581">
        <v>0</v>
      </c>
      <c r="G174" s="573">
        <v>0</v>
      </c>
      <c r="H174" s="581">
        <v>0</v>
      </c>
      <c r="I174" s="573">
        <v>0</v>
      </c>
      <c r="J174" s="581">
        <v>0</v>
      </c>
      <c r="K174" s="573">
        <v>0</v>
      </c>
      <c r="L174" s="581">
        <v>0</v>
      </c>
      <c r="M174" s="573">
        <v>0</v>
      </c>
      <c r="N174" s="581">
        <v>0</v>
      </c>
      <c r="O174" s="573">
        <v>0</v>
      </c>
      <c r="P174" s="581">
        <v>0</v>
      </c>
      <c r="Q174" s="573">
        <v>0</v>
      </c>
      <c r="R174" s="581">
        <v>0</v>
      </c>
      <c r="S174" s="573">
        <v>0</v>
      </c>
      <c r="T174" s="581">
        <v>0</v>
      </c>
      <c r="U174" s="573">
        <v>0</v>
      </c>
      <c r="V174" s="581">
        <v>0</v>
      </c>
      <c r="W174" s="573">
        <v>0</v>
      </c>
      <c r="X174" s="581">
        <v>0</v>
      </c>
      <c r="Y174" s="573">
        <v>0</v>
      </c>
      <c r="Z174" s="586">
        <v>0</v>
      </c>
      <c r="AA174" s="585">
        <v>0</v>
      </c>
    </row>
    <row r="175" spans="1:27" ht="11.1" hidden="1" customHeight="1" outlineLevel="2" x14ac:dyDescent="0.15">
      <c r="A175" s="569" t="s">
        <v>249</v>
      </c>
      <c r="B175" s="581">
        <v>0</v>
      </c>
      <c r="C175" s="573">
        <v>0</v>
      </c>
      <c r="D175" s="581">
        <v>0</v>
      </c>
      <c r="E175" s="573">
        <v>0</v>
      </c>
      <c r="F175" s="581">
        <v>0</v>
      </c>
      <c r="G175" s="573">
        <v>0</v>
      </c>
      <c r="H175" s="581">
        <v>0</v>
      </c>
      <c r="I175" s="573">
        <v>0</v>
      </c>
      <c r="J175" s="581">
        <v>0</v>
      </c>
      <c r="K175" s="573">
        <v>0</v>
      </c>
      <c r="L175" s="581">
        <v>0</v>
      </c>
      <c r="M175" s="573">
        <v>0</v>
      </c>
      <c r="N175" s="581">
        <v>0</v>
      </c>
      <c r="O175" s="573">
        <v>0</v>
      </c>
      <c r="P175" s="581">
        <v>0</v>
      </c>
      <c r="Q175" s="573">
        <v>0</v>
      </c>
      <c r="R175" s="581">
        <v>0</v>
      </c>
      <c r="S175" s="573">
        <v>0</v>
      </c>
      <c r="T175" s="581">
        <v>0</v>
      </c>
      <c r="U175" s="573">
        <v>0</v>
      </c>
      <c r="V175" s="581">
        <v>0</v>
      </c>
      <c r="W175" s="573">
        <v>0</v>
      </c>
      <c r="X175" s="581">
        <v>0</v>
      </c>
      <c r="Y175" s="573">
        <v>0</v>
      </c>
      <c r="Z175" s="586">
        <v>0</v>
      </c>
      <c r="AA175" s="585">
        <v>0</v>
      </c>
    </row>
    <row r="176" spans="1:27" ht="11.1" hidden="1" customHeight="1" outlineLevel="2" x14ac:dyDescent="0.15">
      <c r="A176" s="569" t="s">
        <v>250</v>
      </c>
      <c r="B176" s="581">
        <v>1</v>
      </c>
      <c r="C176" s="573">
        <v>0</v>
      </c>
      <c r="D176" s="581">
        <v>0</v>
      </c>
      <c r="E176" s="573">
        <v>0</v>
      </c>
      <c r="F176" s="581">
        <v>0</v>
      </c>
      <c r="G176" s="573">
        <v>0</v>
      </c>
      <c r="H176" s="581">
        <v>0</v>
      </c>
      <c r="I176" s="573">
        <v>0</v>
      </c>
      <c r="J176" s="581">
        <v>0</v>
      </c>
      <c r="K176" s="573">
        <v>0</v>
      </c>
      <c r="L176" s="581">
        <v>0</v>
      </c>
      <c r="M176" s="573">
        <v>0</v>
      </c>
      <c r="N176" s="581">
        <v>0</v>
      </c>
      <c r="O176" s="573">
        <v>0</v>
      </c>
      <c r="P176" s="581">
        <v>1</v>
      </c>
      <c r="Q176" s="573">
        <v>0</v>
      </c>
      <c r="R176" s="581">
        <v>0</v>
      </c>
      <c r="S176" s="573">
        <v>0</v>
      </c>
      <c r="T176" s="581">
        <v>1</v>
      </c>
      <c r="U176" s="573">
        <v>0</v>
      </c>
      <c r="V176" s="581">
        <v>1</v>
      </c>
      <c r="W176" s="573">
        <v>0</v>
      </c>
      <c r="X176" s="581">
        <v>0</v>
      </c>
      <c r="Y176" s="573">
        <v>0</v>
      </c>
      <c r="Z176" s="586">
        <v>4</v>
      </c>
      <c r="AA176" s="585">
        <v>0</v>
      </c>
    </row>
    <row r="177" spans="1:27" ht="11.1" hidden="1" customHeight="1" outlineLevel="2" x14ac:dyDescent="0.15">
      <c r="A177" s="569" t="s">
        <v>251</v>
      </c>
      <c r="B177" s="581">
        <v>0</v>
      </c>
      <c r="C177" s="573">
        <v>0</v>
      </c>
      <c r="D177" s="581">
        <v>1</v>
      </c>
      <c r="E177" s="573">
        <v>0</v>
      </c>
      <c r="F177" s="581">
        <v>0</v>
      </c>
      <c r="G177" s="573">
        <v>0</v>
      </c>
      <c r="H177" s="581">
        <v>1</v>
      </c>
      <c r="I177" s="573">
        <v>0</v>
      </c>
      <c r="J177" s="581">
        <v>0</v>
      </c>
      <c r="K177" s="573">
        <v>0</v>
      </c>
      <c r="L177" s="581">
        <v>2</v>
      </c>
      <c r="M177" s="573">
        <v>0</v>
      </c>
      <c r="N177" s="581">
        <v>1</v>
      </c>
      <c r="O177" s="573">
        <v>0</v>
      </c>
      <c r="P177" s="581">
        <v>0</v>
      </c>
      <c r="Q177" s="573">
        <v>0</v>
      </c>
      <c r="R177" s="581">
        <v>2</v>
      </c>
      <c r="S177" s="573">
        <v>0</v>
      </c>
      <c r="T177" s="581">
        <v>1</v>
      </c>
      <c r="U177" s="573">
        <v>0</v>
      </c>
      <c r="V177" s="581">
        <v>1</v>
      </c>
      <c r="W177" s="573">
        <v>0</v>
      </c>
      <c r="X177" s="581">
        <v>2</v>
      </c>
      <c r="Y177" s="573">
        <v>0</v>
      </c>
      <c r="Z177" s="586">
        <v>11</v>
      </c>
      <c r="AA177" s="585">
        <v>0</v>
      </c>
    </row>
    <row r="178" spans="1:27" ht="11.1" customHeight="1" outlineLevel="1" collapsed="1" x14ac:dyDescent="0.15">
      <c r="A178" s="570" t="s">
        <v>252</v>
      </c>
      <c r="B178" s="582">
        <v>1</v>
      </c>
      <c r="C178" s="574">
        <v>0</v>
      </c>
      <c r="D178" s="582">
        <v>1</v>
      </c>
      <c r="E178" s="574">
        <v>0</v>
      </c>
      <c r="F178" s="582">
        <v>0</v>
      </c>
      <c r="G178" s="574">
        <v>0</v>
      </c>
      <c r="H178" s="582">
        <v>1</v>
      </c>
      <c r="I178" s="574">
        <v>0</v>
      </c>
      <c r="J178" s="582">
        <v>0</v>
      </c>
      <c r="K178" s="574">
        <v>0</v>
      </c>
      <c r="L178" s="582">
        <v>2</v>
      </c>
      <c r="M178" s="574">
        <v>0</v>
      </c>
      <c r="N178" s="582">
        <v>1</v>
      </c>
      <c r="O178" s="574">
        <v>0</v>
      </c>
      <c r="P178" s="582">
        <v>1</v>
      </c>
      <c r="Q178" s="574">
        <v>0</v>
      </c>
      <c r="R178" s="582">
        <v>2</v>
      </c>
      <c r="S178" s="574">
        <v>0</v>
      </c>
      <c r="T178" s="582">
        <v>2</v>
      </c>
      <c r="U178" s="574">
        <v>0</v>
      </c>
      <c r="V178" s="582">
        <v>2</v>
      </c>
      <c r="W178" s="574">
        <v>0</v>
      </c>
      <c r="X178" s="582">
        <v>3</v>
      </c>
      <c r="Y178" s="574">
        <v>0</v>
      </c>
      <c r="Z178" s="587">
        <v>16</v>
      </c>
      <c r="AA178" s="578">
        <v>0</v>
      </c>
    </row>
    <row r="179" spans="1:27" ht="11.1" hidden="1" customHeight="1" outlineLevel="2" x14ac:dyDescent="0.15">
      <c r="A179" s="569" t="s">
        <v>253</v>
      </c>
      <c r="B179" s="581">
        <v>0</v>
      </c>
      <c r="C179" s="573">
        <v>0</v>
      </c>
      <c r="D179" s="581">
        <v>0</v>
      </c>
      <c r="E179" s="573">
        <v>0</v>
      </c>
      <c r="F179" s="581">
        <v>0</v>
      </c>
      <c r="G179" s="573">
        <v>0</v>
      </c>
      <c r="H179" s="581">
        <v>0</v>
      </c>
      <c r="I179" s="573">
        <v>0</v>
      </c>
      <c r="J179" s="581">
        <v>0</v>
      </c>
      <c r="K179" s="573">
        <v>0</v>
      </c>
      <c r="L179" s="581">
        <v>0</v>
      </c>
      <c r="M179" s="573">
        <v>0</v>
      </c>
      <c r="N179" s="581">
        <v>0</v>
      </c>
      <c r="O179" s="573">
        <v>0</v>
      </c>
      <c r="P179" s="581">
        <v>0</v>
      </c>
      <c r="Q179" s="573">
        <v>0</v>
      </c>
      <c r="R179" s="581">
        <v>0</v>
      </c>
      <c r="S179" s="573">
        <v>0</v>
      </c>
      <c r="T179" s="581">
        <v>0</v>
      </c>
      <c r="U179" s="573">
        <v>0</v>
      </c>
      <c r="V179" s="581">
        <v>0</v>
      </c>
      <c r="W179" s="573">
        <v>0</v>
      </c>
      <c r="X179" s="581">
        <v>0</v>
      </c>
      <c r="Y179" s="573">
        <v>0</v>
      </c>
      <c r="Z179" s="586">
        <v>0</v>
      </c>
      <c r="AA179" s="585">
        <v>0</v>
      </c>
    </row>
    <row r="180" spans="1:27" ht="11.1" hidden="1" customHeight="1" outlineLevel="2" x14ac:dyDescent="0.15">
      <c r="A180" s="569" t="s">
        <v>254</v>
      </c>
      <c r="B180" s="581">
        <v>0</v>
      </c>
      <c r="C180" s="573">
        <v>0</v>
      </c>
      <c r="D180" s="581">
        <v>0</v>
      </c>
      <c r="E180" s="573">
        <v>0</v>
      </c>
      <c r="F180" s="581">
        <v>0</v>
      </c>
      <c r="G180" s="573">
        <v>0</v>
      </c>
      <c r="H180" s="581">
        <v>0</v>
      </c>
      <c r="I180" s="573">
        <v>0</v>
      </c>
      <c r="J180" s="581">
        <v>0</v>
      </c>
      <c r="K180" s="573">
        <v>0</v>
      </c>
      <c r="L180" s="581">
        <v>0</v>
      </c>
      <c r="M180" s="573">
        <v>0</v>
      </c>
      <c r="N180" s="581">
        <v>0</v>
      </c>
      <c r="O180" s="573">
        <v>0</v>
      </c>
      <c r="P180" s="581">
        <v>0</v>
      </c>
      <c r="Q180" s="573">
        <v>0</v>
      </c>
      <c r="R180" s="581">
        <v>0</v>
      </c>
      <c r="S180" s="573">
        <v>0</v>
      </c>
      <c r="T180" s="581">
        <v>0</v>
      </c>
      <c r="U180" s="573">
        <v>0</v>
      </c>
      <c r="V180" s="581">
        <v>0</v>
      </c>
      <c r="W180" s="573">
        <v>0</v>
      </c>
      <c r="X180" s="581">
        <v>0</v>
      </c>
      <c r="Y180" s="573">
        <v>0</v>
      </c>
      <c r="Z180" s="586">
        <v>0</v>
      </c>
      <c r="AA180" s="585">
        <v>0</v>
      </c>
    </row>
    <row r="181" spans="1:27" ht="11.1" customHeight="1" outlineLevel="1" collapsed="1" x14ac:dyDescent="0.15">
      <c r="A181" s="570" t="s">
        <v>255</v>
      </c>
      <c r="B181" s="582">
        <v>0</v>
      </c>
      <c r="C181" s="574">
        <v>0</v>
      </c>
      <c r="D181" s="582">
        <v>0</v>
      </c>
      <c r="E181" s="574">
        <v>0</v>
      </c>
      <c r="F181" s="582">
        <v>0</v>
      </c>
      <c r="G181" s="574">
        <v>0</v>
      </c>
      <c r="H181" s="582">
        <v>0</v>
      </c>
      <c r="I181" s="574">
        <v>0</v>
      </c>
      <c r="J181" s="582">
        <v>0</v>
      </c>
      <c r="K181" s="574">
        <v>0</v>
      </c>
      <c r="L181" s="582">
        <v>0</v>
      </c>
      <c r="M181" s="574">
        <v>0</v>
      </c>
      <c r="N181" s="582">
        <v>0</v>
      </c>
      <c r="O181" s="574">
        <v>0</v>
      </c>
      <c r="P181" s="582">
        <v>0</v>
      </c>
      <c r="Q181" s="574">
        <v>0</v>
      </c>
      <c r="R181" s="582">
        <v>0</v>
      </c>
      <c r="S181" s="574">
        <v>0</v>
      </c>
      <c r="T181" s="582">
        <v>0</v>
      </c>
      <c r="U181" s="574">
        <v>0</v>
      </c>
      <c r="V181" s="582">
        <v>0</v>
      </c>
      <c r="W181" s="574">
        <v>0</v>
      </c>
      <c r="X181" s="582">
        <v>0</v>
      </c>
      <c r="Y181" s="574">
        <v>0</v>
      </c>
      <c r="Z181" s="587">
        <v>0</v>
      </c>
      <c r="AA181" s="578">
        <v>0</v>
      </c>
    </row>
    <row r="182" spans="1:27" ht="11.1" hidden="1" customHeight="1" outlineLevel="2" x14ac:dyDescent="0.15">
      <c r="A182" s="569" t="s">
        <v>256</v>
      </c>
      <c r="B182" s="581">
        <v>1</v>
      </c>
      <c r="C182" s="573">
        <v>0</v>
      </c>
      <c r="D182" s="581">
        <v>1</v>
      </c>
      <c r="E182" s="573">
        <v>0</v>
      </c>
      <c r="F182" s="581">
        <v>0</v>
      </c>
      <c r="G182" s="573">
        <v>0</v>
      </c>
      <c r="H182" s="581">
        <v>0</v>
      </c>
      <c r="I182" s="573">
        <v>0</v>
      </c>
      <c r="J182" s="581">
        <v>1</v>
      </c>
      <c r="K182" s="573">
        <v>0</v>
      </c>
      <c r="L182" s="581">
        <v>0</v>
      </c>
      <c r="M182" s="573">
        <v>0</v>
      </c>
      <c r="N182" s="581">
        <v>1</v>
      </c>
      <c r="O182" s="573">
        <v>0</v>
      </c>
      <c r="P182" s="581">
        <v>1</v>
      </c>
      <c r="Q182" s="573">
        <v>0</v>
      </c>
      <c r="R182" s="581">
        <v>0</v>
      </c>
      <c r="S182" s="573">
        <v>0</v>
      </c>
      <c r="T182" s="581">
        <v>1</v>
      </c>
      <c r="U182" s="573">
        <v>0</v>
      </c>
      <c r="V182" s="581">
        <v>1</v>
      </c>
      <c r="W182" s="573">
        <v>0</v>
      </c>
      <c r="X182" s="581">
        <v>0</v>
      </c>
      <c r="Y182" s="573">
        <v>0</v>
      </c>
      <c r="Z182" s="586">
        <v>7</v>
      </c>
      <c r="AA182" s="585">
        <v>0</v>
      </c>
    </row>
    <row r="183" spans="1:27" ht="11.1" hidden="1" customHeight="1" outlineLevel="2" x14ac:dyDescent="0.15">
      <c r="A183" s="569" t="s">
        <v>257</v>
      </c>
      <c r="B183" s="581">
        <v>1</v>
      </c>
      <c r="C183" s="573">
        <v>0</v>
      </c>
      <c r="D183" s="581">
        <v>0</v>
      </c>
      <c r="E183" s="573">
        <v>0</v>
      </c>
      <c r="F183" s="581">
        <v>0</v>
      </c>
      <c r="G183" s="573">
        <v>0</v>
      </c>
      <c r="H183" s="581">
        <v>0</v>
      </c>
      <c r="I183" s="573">
        <v>0</v>
      </c>
      <c r="J183" s="581">
        <v>0</v>
      </c>
      <c r="K183" s="573">
        <v>0</v>
      </c>
      <c r="L183" s="581">
        <v>0</v>
      </c>
      <c r="M183" s="573">
        <v>0</v>
      </c>
      <c r="N183" s="581">
        <v>0</v>
      </c>
      <c r="O183" s="573">
        <v>0</v>
      </c>
      <c r="P183" s="581">
        <v>0</v>
      </c>
      <c r="Q183" s="573">
        <v>0</v>
      </c>
      <c r="R183" s="581">
        <v>0</v>
      </c>
      <c r="S183" s="573">
        <v>0</v>
      </c>
      <c r="T183" s="581">
        <v>0</v>
      </c>
      <c r="U183" s="573">
        <v>0</v>
      </c>
      <c r="V183" s="581">
        <v>0</v>
      </c>
      <c r="W183" s="573">
        <v>0</v>
      </c>
      <c r="X183" s="581">
        <v>0</v>
      </c>
      <c r="Y183" s="573">
        <v>0</v>
      </c>
      <c r="Z183" s="586">
        <v>1</v>
      </c>
      <c r="AA183" s="585">
        <v>0</v>
      </c>
    </row>
    <row r="184" spans="1:27" ht="11.1" customHeight="1" outlineLevel="1" collapsed="1" x14ac:dyDescent="0.15">
      <c r="A184" s="570" t="s">
        <v>258</v>
      </c>
      <c r="B184" s="582">
        <v>2</v>
      </c>
      <c r="C184" s="574">
        <v>0</v>
      </c>
      <c r="D184" s="582">
        <v>1</v>
      </c>
      <c r="E184" s="574">
        <v>0</v>
      </c>
      <c r="F184" s="582">
        <v>0</v>
      </c>
      <c r="G184" s="574">
        <v>0</v>
      </c>
      <c r="H184" s="582">
        <v>0</v>
      </c>
      <c r="I184" s="574">
        <v>0</v>
      </c>
      <c r="J184" s="582">
        <v>1</v>
      </c>
      <c r="K184" s="574">
        <v>0</v>
      </c>
      <c r="L184" s="582">
        <v>0</v>
      </c>
      <c r="M184" s="574">
        <v>0</v>
      </c>
      <c r="N184" s="582">
        <v>1</v>
      </c>
      <c r="O184" s="574">
        <v>0</v>
      </c>
      <c r="P184" s="582">
        <v>1</v>
      </c>
      <c r="Q184" s="574">
        <v>0</v>
      </c>
      <c r="R184" s="582">
        <v>0</v>
      </c>
      <c r="S184" s="574">
        <v>0</v>
      </c>
      <c r="T184" s="582">
        <v>1</v>
      </c>
      <c r="U184" s="574">
        <v>0</v>
      </c>
      <c r="V184" s="582">
        <v>1</v>
      </c>
      <c r="W184" s="574">
        <v>0</v>
      </c>
      <c r="X184" s="582">
        <v>0</v>
      </c>
      <c r="Y184" s="574">
        <v>0</v>
      </c>
      <c r="Z184" s="587">
        <v>8</v>
      </c>
      <c r="AA184" s="578">
        <v>0</v>
      </c>
    </row>
    <row r="185" spans="1:27" ht="11.1" customHeight="1" x14ac:dyDescent="0.15">
      <c r="A185" s="571" t="s">
        <v>259</v>
      </c>
      <c r="B185" s="583">
        <v>3</v>
      </c>
      <c r="C185" s="575">
        <v>0</v>
      </c>
      <c r="D185" s="583">
        <v>2</v>
      </c>
      <c r="E185" s="575">
        <v>0</v>
      </c>
      <c r="F185" s="583">
        <v>1</v>
      </c>
      <c r="G185" s="575">
        <v>0</v>
      </c>
      <c r="H185" s="583">
        <v>1</v>
      </c>
      <c r="I185" s="575">
        <v>0</v>
      </c>
      <c r="J185" s="583">
        <v>1</v>
      </c>
      <c r="K185" s="575">
        <v>0</v>
      </c>
      <c r="L185" s="583">
        <v>2</v>
      </c>
      <c r="M185" s="575">
        <v>0</v>
      </c>
      <c r="N185" s="583">
        <v>2</v>
      </c>
      <c r="O185" s="575">
        <v>0</v>
      </c>
      <c r="P185" s="583">
        <v>2</v>
      </c>
      <c r="Q185" s="575">
        <v>0</v>
      </c>
      <c r="R185" s="583">
        <v>2</v>
      </c>
      <c r="S185" s="575">
        <v>0</v>
      </c>
      <c r="T185" s="583">
        <v>3</v>
      </c>
      <c r="U185" s="575">
        <v>0</v>
      </c>
      <c r="V185" s="583">
        <v>3</v>
      </c>
      <c r="W185" s="575">
        <v>0</v>
      </c>
      <c r="X185" s="583">
        <v>3</v>
      </c>
      <c r="Y185" s="575">
        <v>0</v>
      </c>
      <c r="Z185" s="588">
        <v>25</v>
      </c>
      <c r="AA185" s="579">
        <v>0</v>
      </c>
    </row>
    <row r="186" spans="1:27" ht="11.1" hidden="1" customHeight="1" outlineLevel="2" x14ac:dyDescent="0.15">
      <c r="A186" s="569" t="s">
        <v>260</v>
      </c>
      <c r="B186" s="581">
        <v>0</v>
      </c>
      <c r="C186" s="573">
        <v>0</v>
      </c>
      <c r="D186" s="581">
        <v>0</v>
      </c>
      <c r="E186" s="573">
        <v>0</v>
      </c>
      <c r="F186" s="581">
        <v>0</v>
      </c>
      <c r="G186" s="573">
        <v>0</v>
      </c>
      <c r="H186" s="581">
        <v>0</v>
      </c>
      <c r="I186" s="573">
        <v>0</v>
      </c>
      <c r="J186" s="581">
        <v>0</v>
      </c>
      <c r="K186" s="573">
        <v>0</v>
      </c>
      <c r="L186" s="581">
        <v>0</v>
      </c>
      <c r="M186" s="573">
        <v>0</v>
      </c>
      <c r="N186" s="581">
        <v>0</v>
      </c>
      <c r="O186" s="573">
        <v>0</v>
      </c>
      <c r="P186" s="581">
        <v>0</v>
      </c>
      <c r="Q186" s="573">
        <v>0</v>
      </c>
      <c r="R186" s="581">
        <v>0</v>
      </c>
      <c r="S186" s="573">
        <v>0</v>
      </c>
      <c r="T186" s="581">
        <v>0</v>
      </c>
      <c r="U186" s="573">
        <v>0</v>
      </c>
      <c r="V186" s="581">
        <v>0</v>
      </c>
      <c r="W186" s="573">
        <v>0</v>
      </c>
      <c r="X186" s="581">
        <v>0</v>
      </c>
      <c r="Y186" s="573">
        <v>0</v>
      </c>
      <c r="Z186" s="586">
        <v>0</v>
      </c>
      <c r="AA186" s="585">
        <v>0</v>
      </c>
    </row>
    <row r="187" spans="1:27" ht="11.1" hidden="1" customHeight="1" outlineLevel="2" x14ac:dyDescent="0.15">
      <c r="A187" s="569" t="s">
        <v>261</v>
      </c>
      <c r="B187" s="581">
        <v>0</v>
      </c>
      <c r="C187" s="573">
        <v>0</v>
      </c>
      <c r="D187" s="581">
        <v>0</v>
      </c>
      <c r="E187" s="573">
        <v>0</v>
      </c>
      <c r="F187" s="581">
        <v>0</v>
      </c>
      <c r="G187" s="573">
        <v>0</v>
      </c>
      <c r="H187" s="581">
        <v>0</v>
      </c>
      <c r="I187" s="573">
        <v>0</v>
      </c>
      <c r="J187" s="581">
        <v>0</v>
      </c>
      <c r="K187" s="573">
        <v>0</v>
      </c>
      <c r="L187" s="581">
        <v>0</v>
      </c>
      <c r="M187" s="573">
        <v>0</v>
      </c>
      <c r="N187" s="581">
        <v>0</v>
      </c>
      <c r="O187" s="573">
        <v>0</v>
      </c>
      <c r="P187" s="581">
        <v>0</v>
      </c>
      <c r="Q187" s="573">
        <v>0</v>
      </c>
      <c r="R187" s="581">
        <v>0</v>
      </c>
      <c r="S187" s="573">
        <v>0</v>
      </c>
      <c r="T187" s="581">
        <v>0</v>
      </c>
      <c r="U187" s="573">
        <v>0</v>
      </c>
      <c r="V187" s="581">
        <v>0</v>
      </c>
      <c r="W187" s="573">
        <v>0</v>
      </c>
      <c r="X187" s="581">
        <v>0</v>
      </c>
      <c r="Y187" s="573">
        <v>0</v>
      </c>
      <c r="Z187" s="586">
        <v>0</v>
      </c>
      <c r="AA187" s="585">
        <v>0</v>
      </c>
    </row>
    <row r="188" spans="1:27" ht="11.1" hidden="1" customHeight="1" outlineLevel="2" x14ac:dyDescent="0.15">
      <c r="A188" s="569" t="s">
        <v>262</v>
      </c>
      <c r="B188" s="581">
        <v>0</v>
      </c>
      <c r="C188" s="573">
        <v>0</v>
      </c>
      <c r="D188" s="581">
        <v>0</v>
      </c>
      <c r="E188" s="573">
        <v>0</v>
      </c>
      <c r="F188" s="581">
        <v>0</v>
      </c>
      <c r="G188" s="573">
        <v>0</v>
      </c>
      <c r="H188" s="581">
        <v>0</v>
      </c>
      <c r="I188" s="573">
        <v>0</v>
      </c>
      <c r="J188" s="581">
        <v>0</v>
      </c>
      <c r="K188" s="573">
        <v>0</v>
      </c>
      <c r="L188" s="581">
        <v>0</v>
      </c>
      <c r="M188" s="573">
        <v>0</v>
      </c>
      <c r="N188" s="581">
        <v>0</v>
      </c>
      <c r="O188" s="573">
        <v>0</v>
      </c>
      <c r="P188" s="581">
        <v>1</v>
      </c>
      <c r="Q188" s="573">
        <v>0</v>
      </c>
      <c r="R188" s="581">
        <v>1</v>
      </c>
      <c r="S188" s="573">
        <v>0</v>
      </c>
      <c r="T188" s="581">
        <v>1</v>
      </c>
      <c r="U188" s="573">
        <v>0</v>
      </c>
      <c r="V188" s="581">
        <v>0</v>
      </c>
      <c r="W188" s="573">
        <v>0</v>
      </c>
      <c r="X188" s="581">
        <v>1</v>
      </c>
      <c r="Y188" s="573">
        <v>0</v>
      </c>
      <c r="Z188" s="586">
        <v>4</v>
      </c>
      <c r="AA188" s="585">
        <v>0</v>
      </c>
    </row>
    <row r="189" spans="1:27" ht="11.1" hidden="1" customHeight="1" outlineLevel="2" x14ac:dyDescent="0.15">
      <c r="A189" s="569" t="s">
        <v>263</v>
      </c>
      <c r="B189" s="581">
        <v>0</v>
      </c>
      <c r="C189" s="573">
        <v>0</v>
      </c>
      <c r="D189" s="581">
        <v>0</v>
      </c>
      <c r="E189" s="573">
        <v>0</v>
      </c>
      <c r="F189" s="581">
        <v>0</v>
      </c>
      <c r="G189" s="573">
        <v>0</v>
      </c>
      <c r="H189" s="581">
        <v>0</v>
      </c>
      <c r="I189" s="573">
        <v>0</v>
      </c>
      <c r="J189" s="581">
        <v>0</v>
      </c>
      <c r="K189" s="573">
        <v>0</v>
      </c>
      <c r="L189" s="581">
        <v>0</v>
      </c>
      <c r="M189" s="573">
        <v>0</v>
      </c>
      <c r="N189" s="581">
        <v>0</v>
      </c>
      <c r="O189" s="573">
        <v>0</v>
      </c>
      <c r="P189" s="581">
        <v>0</v>
      </c>
      <c r="Q189" s="573">
        <v>0</v>
      </c>
      <c r="R189" s="581">
        <v>0</v>
      </c>
      <c r="S189" s="573">
        <v>0</v>
      </c>
      <c r="T189" s="581">
        <v>0</v>
      </c>
      <c r="U189" s="573">
        <v>0</v>
      </c>
      <c r="V189" s="581">
        <v>0</v>
      </c>
      <c r="W189" s="573">
        <v>0</v>
      </c>
      <c r="X189" s="581">
        <v>0</v>
      </c>
      <c r="Y189" s="573">
        <v>0</v>
      </c>
      <c r="Z189" s="586">
        <v>0</v>
      </c>
      <c r="AA189" s="585">
        <v>0</v>
      </c>
    </row>
    <row r="190" spans="1:27" ht="11.1" customHeight="1" outlineLevel="1" collapsed="1" x14ac:dyDescent="0.15">
      <c r="A190" s="570" t="s">
        <v>264</v>
      </c>
      <c r="B190" s="582">
        <v>0</v>
      </c>
      <c r="C190" s="574">
        <v>0</v>
      </c>
      <c r="D190" s="582">
        <v>0</v>
      </c>
      <c r="E190" s="574">
        <v>0</v>
      </c>
      <c r="F190" s="582">
        <v>0</v>
      </c>
      <c r="G190" s="574">
        <v>0</v>
      </c>
      <c r="H190" s="582">
        <v>0</v>
      </c>
      <c r="I190" s="574">
        <v>0</v>
      </c>
      <c r="J190" s="582">
        <v>0</v>
      </c>
      <c r="K190" s="574">
        <v>0</v>
      </c>
      <c r="L190" s="582">
        <v>0</v>
      </c>
      <c r="M190" s="574">
        <v>0</v>
      </c>
      <c r="N190" s="582">
        <v>0</v>
      </c>
      <c r="O190" s="574">
        <v>0</v>
      </c>
      <c r="P190" s="582">
        <v>1</v>
      </c>
      <c r="Q190" s="574">
        <v>0</v>
      </c>
      <c r="R190" s="582">
        <v>1</v>
      </c>
      <c r="S190" s="574">
        <v>0</v>
      </c>
      <c r="T190" s="582">
        <v>1</v>
      </c>
      <c r="U190" s="574">
        <v>0</v>
      </c>
      <c r="V190" s="582">
        <v>0</v>
      </c>
      <c r="W190" s="574">
        <v>0</v>
      </c>
      <c r="X190" s="582">
        <v>1</v>
      </c>
      <c r="Y190" s="574">
        <v>0</v>
      </c>
      <c r="Z190" s="587">
        <v>4</v>
      </c>
      <c r="AA190" s="578">
        <v>0</v>
      </c>
    </row>
    <row r="191" spans="1:27" ht="11.1" hidden="1" customHeight="1" outlineLevel="2" x14ac:dyDescent="0.15">
      <c r="A191" s="569" t="s">
        <v>265</v>
      </c>
      <c r="B191" s="581">
        <v>0</v>
      </c>
      <c r="C191" s="573">
        <v>0</v>
      </c>
      <c r="D191" s="581">
        <v>0</v>
      </c>
      <c r="E191" s="573">
        <v>0</v>
      </c>
      <c r="F191" s="581">
        <v>0</v>
      </c>
      <c r="G191" s="573">
        <v>0</v>
      </c>
      <c r="H191" s="581">
        <v>0</v>
      </c>
      <c r="I191" s="573">
        <v>0</v>
      </c>
      <c r="J191" s="581">
        <v>0</v>
      </c>
      <c r="K191" s="573">
        <v>0</v>
      </c>
      <c r="L191" s="581">
        <v>0</v>
      </c>
      <c r="M191" s="573">
        <v>0</v>
      </c>
      <c r="N191" s="581">
        <v>0</v>
      </c>
      <c r="O191" s="573">
        <v>0</v>
      </c>
      <c r="P191" s="581">
        <v>0</v>
      </c>
      <c r="Q191" s="573">
        <v>0</v>
      </c>
      <c r="R191" s="581">
        <v>0</v>
      </c>
      <c r="S191" s="573">
        <v>0</v>
      </c>
      <c r="T191" s="581">
        <v>0</v>
      </c>
      <c r="U191" s="573">
        <v>0</v>
      </c>
      <c r="V191" s="581">
        <v>0</v>
      </c>
      <c r="W191" s="573">
        <v>0</v>
      </c>
      <c r="X191" s="581">
        <v>0</v>
      </c>
      <c r="Y191" s="573">
        <v>0</v>
      </c>
      <c r="Z191" s="586">
        <v>0</v>
      </c>
      <c r="AA191" s="585">
        <v>0</v>
      </c>
    </row>
    <row r="192" spans="1:27" ht="11.1" hidden="1" customHeight="1" outlineLevel="2" x14ac:dyDescent="0.15">
      <c r="A192" s="569" t="s">
        <v>266</v>
      </c>
      <c r="B192" s="581">
        <v>0</v>
      </c>
      <c r="C192" s="573">
        <v>0</v>
      </c>
      <c r="D192" s="581">
        <v>0</v>
      </c>
      <c r="E192" s="573">
        <v>0</v>
      </c>
      <c r="F192" s="581">
        <v>0</v>
      </c>
      <c r="G192" s="573">
        <v>0</v>
      </c>
      <c r="H192" s="581">
        <v>0</v>
      </c>
      <c r="I192" s="573">
        <v>0</v>
      </c>
      <c r="J192" s="581">
        <v>0</v>
      </c>
      <c r="K192" s="573">
        <v>0</v>
      </c>
      <c r="L192" s="581">
        <v>0</v>
      </c>
      <c r="M192" s="573">
        <v>0</v>
      </c>
      <c r="N192" s="581">
        <v>0</v>
      </c>
      <c r="O192" s="573">
        <v>0</v>
      </c>
      <c r="P192" s="581">
        <v>0</v>
      </c>
      <c r="Q192" s="573">
        <v>0</v>
      </c>
      <c r="R192" s="581">
        <v>0</v>
      </c>
      <c r="S192" s="573">
        <v>0</v>
      </c>
      <c r="T192" s="581">
        <v>0</v>
      </c>
      <c r="U192" s="573">
        <v>0</v>
      </c>
      <c r="V192" s="581">
        <v>0</v>
      </c>
      <c r="W192" s="573">
        <v>0</v>
      </c>
      <c r="X192" s="581">
        <v>0</v>
      </c>
      <c r="Y192" s="573">
        <v>0</v>
      </c>
      <c r="Z192" s="586">
        <v>0</v>
      </c>
      <c r="AA192" s="585">
        <v>0</v>
      </c>
    </row>
    <row r="193" spans="1:27" ht="11.1" customHeight="1" outlineLevel="1" collapsed="1" x14ac:dyDescent="0.15">
      <c r="A193" s="570" t="s">
        <v>267</v>
      </c>
      <c r="B193" s="582">
        <v>0</v>
      </c>
      <c r="C193" s="574">
        <v>0</v>
      </c>
      <c r="D193" s="582">
        <v>0</v>
      </c>
      <c r="E193" s="574">
        <v>0</v>
      </c>
      <c r="F193" s="582">
        <v>0</v>
      </c>
      <c r="G193" s="574">
        <v>0</v>
      </c>
      <c r="H193" s="582">
        <v>0</v>
      </c>
      <c r="I193" s="574">
        <v>0</v>
      </c>
      <c r="J193" s="582">
        <v>0</v>
      </c>
      <c r="K193" s="574">
        <v>0</v>
      </c>
      <c r="L193" s="582">
        <v>0</v>
      </c>
      <c r="M193" s="574">
        <v>0</v>
      </c>
      <c r="N193" s="582">
        <v>0</v>
      </c>
      <c r="O193" s="574">
        <v>0</v>
      </c>
      <c r="P193" s="582">
        <v>0</v>
      </c>
      <c r="Q193" s="574">
        <v>0</v>
      </c>
      <c r="R193" s="582">
        <v>0</v>
      </c>
      <c r="S193" s="574">
        <v>0</v>
      </c>
      <c r="T193" s="582">
        <v>0</v>
      </c>
      <c r="U193" s="574">
        <v>0</v>
      </c>
      <c r="V193" s="582">
        <v>0</v>
      </c>
      <c r="W193" s="574">
        <v>0</v>
      </c>
      <c r="X193" s="582">
        <v>0</v>
      </c>
      <c r="Y193" s="574">
        <v>0</v>
      </c>
      <c r="Z193" s="587">
        <v>0</v>
      </c>
      <c r="AA193" s="578">
        <v>0</v>
      </c>
    </row>
    <row r="194" spans="1:27" ht="11.1" customHeight="1" x14ac:dyDescent="0.15">
      <c r="A194" s="571" t="s">
        <v>268</v>
      </c>
      <c r="B194" s="583">
        <v>0</v>
      </c>
      <c r="C194" s="575">
        <v>0</v>
      </c>
      <c r="D194" s="583">
        <v>0</v>
      </c>
      <c r="E194" s="575">
        <v>0</v>
      </c>
      <c r="F194" s="583">
        <v>0</v>
      </c>
      <c r="G194" s="575">
        <v>0</v>
      </c>
      <c r="H194" s="583">
        <v>0</v>
      </c>
      <c r="I194" s="575">
        <v>0</v>
      </c>
      <c r="J194" s="583">
        <v>0</v>
      </c>
      <c r="K194" s="575">
        <v>0</v>
      </c>
      <c r="L194" s="583">
        <v>0</v>
      </c>
      <c r="M194" s="575">
        <v>0</v>
      </c>
      <c r="N194" s="583">
        <v>0</v>
      </c>
      <c r="O194" s="575">
        <v>0</v>
      </c>
      <c r="P194" s="583">
        <v>1</v>
      </c>
      <c r="Q194" s="575">
        <v>0</v>
      </c>
      <c r="R194" s="583">
        <v>1</v>
      </c>
      <c r="S194" s="575">
        <v>0</v>
      </c>
      <c r="T194" s="583">
        <v>1</v>
      </c>
      <c r="U194" s="575">
        <v>0</v>
      </c>
      <c r="V194" s="583">
        <v>0</v>
      </c>
      <c r="W194" s="575">
        <v>0</v>
      </c>
      <c r="X194" s="583">
        <v>1</v>
      </c>
      <c r="Y194" s="575">
        <v>0</v>
      </c>
      <c r="Z194" s="588">
        <v>4</v>
      </c>
      <c r="AA194" s="579">
        <v>0</v>
      </c>
    </row>
    <row r="195" spans="1:27" ht="11.1" hidden="1" customHeight="1" outlineLevel="2" x14ac:dyDescent="0.15">
      <c r="A195" s="569" t="s">
        <v>269</v>
      </c>
      <c r="B195" s="581">
        <v>0</v>
      </c>
      <c r="C195" s="573">
        <v>0</v>
      </c>
      <c r="D195" s="581">
        <v>0</v>
      </c>
      <c r="E195" s="573">
        <v>0</v>
      </c>
      <c r="F195" s="581">
        <v>0</v>
      </c>
      <c r="G195" s="573">
        <v>0</v>
      </c>
      <c r="H195" s="581">
        <v>0</v>
      </c>
      <c r="I195" s="573">
        <v>0</v>
      </c>
      <c r="J195" s="581">
        <v>0</v>
      </c>
      <c r="K195" s="573">
        <v>0</v>
      </c>
      <c r="L195" s="581">
        <v>0</v>
      </c>
      <c r="M195" s="573">
        <v>0</v>
      </c>
      <c r="N195" s="581">
        <v>0</v>
      </c>
      <c r="O195" s="573">
        <v>0</v>
      </c>
      <c r="P195" s="581">
        <v>0</v>
      </c>
      <c r="Q195" s="573">
        <v>0</v>
      </c>
      <c r="R195" s="581">
        <v>0</v>
      </c>
      <c r="S195" s="573">
        <v>0</v>
      </c>
      <c r="T195" s="581">
        <v>0</v>
      </c>
      <c r="U195" s="573">
        <v>0</v>
      </c>
      <c r="V195" s="581">
        <v>0</v>
      </c>
      <c r="W195" s="573">
        <v>0</v>
      </c>
      <c r="X195" s="581">
        <v>0</v>
      </c>
      <c r="Y195" s="573">
        <v>0</v>
      </c>
      <c r="Z195" s="586">
        <v>0</v>
      </c>
      <c r="AA195" s="585">
        <v>0</v>
      </c>
    </row>
    <row r="196" spans="1:27" ht="11.1" hidden="1" customHeight="1" outlineLevel="2" x14ac:dyDescent="0.15">
      <c r="A196" s="569" t="s">
        <v>270</v>
      </c>
      <c r="B196" s="581">
        <v>0</v>
      </c>
      <c r="C196" s="573">
        <v>0</v>
      </c>
      <c r="D196" s="581">
        <v>0</v>
      </c>
      <c r="E196" s="573">
        <v>0</v>
      </c>
      <c r="F196" s="581">
        <v>0</v>
      </c>
      <c r="G196" s="573">
        <v>0</v>
      </c>
      <c r="H196" s="581">
        <v>0</v>
      </c>
      <c r="I196" s="573">
        <v>0</v>
      </c>
      <c r="J196" s="581">
        <v>0</v>
      </c>
      <c r="K196" s="573">
        <v>0</v>
      </c>
      <c r="L196" s="581">
        <v>0</v>
      </c>
      <c r="M196" s="573">
        <v>0</v>
      </c>
      <c r="N196" s="581">
        <v>0</v>
      </c>
      <c r="O196" s="573">
        <v>0</v>
      </c>
      <c r="P196" s="581">
        <v>0</v>
      </c>
      <c r="Q196" s="573">
        <v>0</v>
      </c>
      <c r="R196" s="581">
        <v>0</v>
      </c>
      <c r="S196" s="573">
        <v>0</v>
      </c>
      <c r="T196" s="581">
        <v>0</v>
      </c>
      <c r="U196" s="573">
        <v>0</v>
      </c>
      <c r="V196" s="581">
        <v>0</v>
      </c>
      <c r="W196" s="573">
        <v>0</v>
      </c>
      <c r="X196" s="581">
        <v>0</v>
      </c>
      <c r="Y196" s="573">
        <v>0</v>
      </c>
      <c r="Z196" s="586">
        <v>0</v>
      </c>
      <c r="AA196" s="585">
        <v>0</v>
      </c>
    </row>
    <row r="197" spans="1:27" ht="11.1" hidden="1" customHeight="1" outlineLevel="2" x14ac:dyDescent="0.15">
      <c r="A197" s="569" t="s">
        <v>271</v>
      </c>
      <c r="B197" s="581">
        <v>0</v>
      </c>
      <c r="C197" s="573">
        <v>0</v>
      </c>
      <c r="D197" s="581">
        <v>0</v>
      </c>
      <c r="E197" s="573">
        <v>0</v>
      </c>
      <c r="F197" s="581">
        <v>0</v>
      </c>
      <c r="G197" s="573">
        <v>0</v>
      </c>
      <c r="H197" s="581">
        <v>0</v>
      </c>
      <c r="I197" s="573">
        <v>0</v>
      </c>
      <c r="J197" s="581">
        <v>0</v>
      </c>
      <c r="K197" s="573">
        <v>0</v>
      </c>
      <c r="L197" s="581">
        <v>0</v>
      </c>
      <c r="M197" s="573">
        <v>0</v>
      </c>
      <c r="N197" s="581">
        <v>0</v>
      </c>
      <c r="O197" s="573">
        <v>0</v>
      </c>
      <c r="P197" s="581">
        <v>0</v>
      </c>
      <c r="Q197" s="573">
        <v>0</v>
      </c>
      <c r="R197" s="581">
        <v>0</v>
      </c>
      <c r="S197" s="573">
        <v>0</v>
      </c>
      <c r="T197" s="581">
        <v>0</v>
      </c>
      <c r="U197" s="573">
        <v>0</v>
      </c>
      <c r="V197" s="581">
        <v>0</v>
      </c>
      <c r="W197" s="573">
        <v>0</v>
      </c>
      <c r="X197" s="581">
        <v>0</v>
      </c>
      <c r="Y197" s="573">
        <v>0</v>
      </c>
      <c r="Z197" s="586">
        <v>0</v>
      </c>
      <c r="AA197" s="585">
        <v>0</v>
      </c>
    </row>
    <row r="198" spans="1:27" ht="11.1" customHeight="1" outlineLevel="1" collapsed="1" x14ac:dyDescent="0.15">
      <c r="A198" s="570" t="s">
        <v>272</v>
      </c>
      <c r="B198" s="582">
        <v>0</v>
      </c>
      <c r="C198" s="574">
        <v>0</v>
      </c>
      <c r="D198" s="582">
        <v>0</v>
      </c>
      <c r="E198" s="574">
        <v>0</v>
      </c>
      <c r="F198" s="582">
        <v>0</v>
      </c>
      <c r="G198" s="574">
        <v>0</v>
      </c>
      <c r="H198" s="582">
        <v>0</v>
      </c>
      <c r="I198" s="574">
        <v>0</v>
      </c>
      <c r="J198" s="582">
        <v>0</v>
      </c>
      <c r="K198" s="574">
        <v>0</v>
      </c>
      <c r="L198" s="582">
        <v>0</v>
      </c>
      <c r="M198" s="574">
        <v>0</v>
      </c>
      <c r="N198" s="582">
        <v>0</v>
      </c>
      <c r="O198" s="574">
        <v>0</v>
      </c>
      <c r="P198" s="582">
        <v>0</v>
      </c>
      <c r="Q198" s="574">
        <v>0</v>
      </c>
      <c r="R198" s="582">
        <v>0</v>
      </c>
      <c r="S198" s="574">
        <v>0</v>
      </c>
      <c r="T198" s="582">
        <v>0</v>
      </c>
      <c r="U198" s="574">
        <v>0</v>
      </c>
      <c r="V198" s="582">
        <v>0</v>
      </c>
      <c r="W198" s="574">
        <v>0</v>
      </c>
      <c r="X198" s="582">
        <v>0</v>
      </c>
      <c r="Y198" s="574">
        <v>0</v>
      </c>
      <c r="Z198" s="587">
        <v>0</v>
      </c>
      <c r="AA198" s="578">
        <v>0</v>
      </c>
    </row>
    <row r="199" spans="1:27" ht="11.1" customHeight="1" x14ac:dyDescent="0.15">
      <c r="A199" s="571" t="s">
        <v>273</v>
      </c>
      <c r="B199" s="583">
        <v>0</v>
      </c>
      <c r="C199" s="575">
        <v>0</v>
      </c>
      <c r="D199" s="583">
        <v>0</v>
      </c>
      <c r="E199" s="575">
        <v>0</v>
      </c>
      <c r="F199" s="583">
        <v>0</v>
      </c>
      <c r="G199" s="575">
        <v>0</v>
      </c>
      <c r="H199" s="583">
        <v>0</v>
      </c>
      <c r="I199" s="575">
        <v>0</v>
      </c>
      <c r="J199" s="583">
        <v>0</v>
      </c>
      <c r="K199" s="575">
        <v>0</v>
      </c>
      <c r="L199" s="583">
        <v>0</v>
      </c>
      <c r="M199" s="575">
        <v>0</v>
      </c>
      <c r="N199" s="583">
        <v>0</v>
      </c>
      <c r="O199" s="575">
        <v>0</v>
      </c>
      <c r="P199" s="583">
        <v>0</v>
      </c>
      <c r="Q199" s="575">
        <v>0</v>
      </c>
      <c r="R199" s="583">
        <v>0</v>
      </c>
      <c r="S199" s="575">
        <v>0</v>
      </c>
      <c r="T199" s="583">
        <v>0</v>
      </c>
      <c r="U199" s="575">
        <v>0</v>
      </c>
      <c r="V199" s="583">
        <v>0</v>
      </c>
      <c r="W199" s="575">
        <v>0</v>
      </c>
      <c r="X199" s="583">
        <v>0</v>
      </c>
      <c r="Y199" s="575">
        <v>0</v>
      </c>
      <c r="Z199" s="588">
        <v>0</v>
      </c>
      <c r="AA199" s="579">
        <v>0</v>
      </c>
    </row>
    <row r="200" spans="1:27" ht="11.1" hidden="1" customHeight="1" outlineLevel="2" x14ac:dyDescent="0.15">
      <c r="A200" s="569" t="s">
        <v>274</v>
      </c>
      <c r="B200" s="581">
        <v>0</v>
      </c>
      <c r="C200" s="573">
        <v>0</v>
      </c>
      <c r="D200" s="581">
        <v>0</v>
      </c>
      <c r="E200" s="573">
        <v>0</v>
      </c>
      <c r="F200" s="581">
        <v>0</v>
      </c>
      <c r="G200" s="573">
        <v>0</v>
      </c>
      <c r="H200" s="581">
        <v>0</v>
      </c>
      <c r="I200" s="573">
        <v>0</v>
      </c>
      <c r="J200" s="581">
        <v>0</v>
      </c>
      <c r="K200" s="573">
        <v>0</v>
      </c>
      <c r="L200" s="581">
        <v>0</v>
      </c>
      <c r="M200" s="573">
        <v>0</v>
      </c>
      <c r="N200" s="581">
        <v>0</v>
      </c>
      <c r="O200" s="573">
        <v>0</v>
      </c>
      <c r="P200" s="581">
        <v>0</v>
      </c>
      <c r="Q200" s="573">
        <v>0</v>
      </c>
      <c r="R200" s="581">
        <v>0</v>
      </c>
      <c r="S200" s="573">
        <v>0</v>
      </c>
      <c r="T200" s="581">
        <v>0</v>
      </c>
      <c r="U200" s="573">
        <v>0</v>
      </c>
      <c r="V200" s="581">
        <v>0</v>
      </c>
      <c r="W200" s="573">
        <v>0</v>
      </c>
      <c r="X200" s="581">
        <v>0</v>
      </c>
      <c r="Y200" s="573">
        <v>0</v>
      </c>
      <c r="Z200" s="586">
        <v>0</v>
      </c>
      <c r="AA200" s="585">
        <v>0</v>
      </c>
    </row>
    <row r="201" spans="1:27" ht="11.1" customHeight="1" outlineLevel="1" collapsed="1" x14ac:dyDescent="0.15">
      <c r="A201" s="570" t="s">
        <v>275</v>
      </c>
      <c r="B201" s="582">
        <v>0</v>
      </c>
      <c r="C201" s="574">
        <v>0</v>
      </c>
      <c r="D201" s="582">
        <v>0</v>
      </c>
      <c r="E201" s="574">
        <v>0</v>
      </c>
      <c r="F201" s="582">
        <v>0</v>
      </c>
      <c r="G201" s="574">
        <v>0</v>
      </c>
      <c r="H201" s="582">
        <v>0</v>
      </c>
      <c r="I201" s="574">
        <v>0</v>
      </c>
      <c r="J201" s="582">
        <v>0</v>
      </c>
      <c r="K201" s="574">
        <v>0</v>
      </c>
      <c r="L201" s="582">
        <v>0</v>
      </c>
      <c r="M201" s="574">
        <v>0</v>
      </c>
      <c r="N201" s="582">
        <v>0</v>
      </c>
      <c r="O201" s="574">
        <v>0</v>
      </c>
      <c r="P201" s="582">
        <v>0</v>
      </c>
      <c r="Q201" s="574">
        <v>0</v>
      </c>
      <c r="R201" s="582">
        <v>0</v>
      </c>
      <c r="S201" s="574">
        <v>0</v>
      </c>
      <c r="T201" s="582">
        <v>0</v>
      </c>
      <c r="U201" s="574">
        <v>0</v>
      </c>
      <c r="V201" s="582">
        <v>0</v>
      </c>
      <c r="W201" s="574">
        <v>0</v>
      </c>
      <c r="X201" s="582">
        <v>0</v>
      </c>
      <c r="Y201" s="574">
        <v>0</v>
      </c>
      <c r="Z201" s="587">
        <v>0</v>
      </c>
      <c r="AA201" s="578">
        <v>0</v>
      </c>
    </row>
    <row r="202" spans="1:27" ht="11.1" customHeight="1" x14ac:dyDescent="0.15">
      <c r="A202" s="571" t="s">
        <v>276</v>
      </c>
      <c r="B202" s="583">
        <v>0</v>
      </c>
      <c r="C202" s="575">
        <v>0</v>
      </c>
      <c r="D202" s="583">
        <v>0</v>
      </c>
      <c r="E202" s="575">
        <v>0</v>
      </c>
      <c r="F202" s="583">
        <v>0</v>
      </c>
      <c r="G202" s="575">
        <v>0</v>
      </c>
      <c r="H202" s="583">
        <v>0</v>
      </c>
      <c r="I202" s="575">
        <v>0</v>
      </c>
      <c r="J202" s="583">
        <v>0</v>
      </c>
      <c r="K202" s="575">
        <v>0</v>
      </c>
      <c r="L202" s="583">
        <v>0</v>
      </c>
      <c r="M202" s="575">
        <v>0</v>
      </c>
      <c r="N202" s="583">
        <v>0</v>
      </c>
      <c r="O202" s="575">
        <v>0</v>
      </c>
      <c r="P202" s="583">
        <v>0</v>
      </c>
      <c r="Q202" s="575">
        <v>0</v>
      </c>
      <c r="R202" s="583">
        <v>0</v>
      </c>
      <c r="S202" s="575">
        <v>0</v>
      </c>
      <c r="T202" s="583">
        <v>0</v>
      </c>
      <c r="U202" s="575">
        <v>0</v>
      </c>
      <c r="V202" s="583">
        <v>0</v>
      </c>
      <c r="W202" s="575">
        <v>0</v>
      </c>
      <c r="X202" s="583">
        <v>0</v>
      </c>
      <c r="Y202" s="575">
        <v>0</v>
      </c>
      <c r="Z202" s="588">
        <v>0</v>
      </c>
      <c r="AA202" s="579">
        <v>0</v>
      </c>
    </row>
    <row r="203" spans="1:27" ht="11.1" hidden="1" customHeight="1" outlineLevel="2" x14ac:dyDescent="0.15">
      <c r="A203" s="569" t="s">
        <v>277</v>
      </c>
      <c r="B203" s="581">
        <v>0</v>
      </c>
      <c r="C203" s="573">
        <v>0</v>
      </c>
      <c r="D203" s="581">
        <v>0</v>
      </c>
      <c r="E203" s="573">
        <v>0</v>
      </c>
      <c r="F203" s="581">
        <v>0</v>
      </c>
      <c r="G203" s="573">
        <v>0</v>
      </c>
      <c r="H203" s="581">
        <v>0</v>
      </c>
      <c r="I203" s="573">
        <v>0</v>
      </c>
      <c r="J203" s="581">
        <v>0</v>
      </c>
      <c r="K203" s="573">
        <v>0</v>
      </c>
      <c r="L203" s="581">
        <v>0</v>
      </c>
      <c r="M203" s="573">
        <v>0</v>
      </c>
      <c r="N203" s="581">
        <v>0</v>
      </c>
      <c r="O203" s="573">
        <v>0</v>
      </c>
      <c r="P203" s="581">
        <v>0</v>
      </c>
      <c r="Q203" s="573">
        <v>0</v>
      </c>
      <c r="R203" s="581">
        <v>0</v>
      </c>
      <c r="S203" s="573">
        <v>0</v>
      </c>
      <c r="T203" s="581">
        <v>0</v>
      </c>
      <c r="U203" s="573">
        <v>0</v>
      </c>
      <c r="V203" s="581">
        <v>0</v>
      </c>
      <c r="W203" s="573">
        <v>0</v>
      </c>
      <c r="X203" s="581">
        <v>0</v>
      </c>
      <c r="Y203" s="573">
        <v>0</v>
      </c>
      <c r="Z203" s="586">
        <v>0</v>
      </c>
      <c r="AA203" s="585">
        <v>0</v>
      </c>
    </row>
    <row r="204" spans="1:27" ht="11.1" hidden="1" customHeight="1" outlineLevel="2" x14ac:dyDescent="0.15">
      <c r="A204" s="569" t="s">
        <v>278</v>
      </c>
      <c r="B204" s="581">
        <v>0</v>
      </c>
      <c r="C204" s="573">
        <v>0</v>
      </c>
      <c r="D204" s="581">
        <v>0</v>
      </c>
      <c r="E204" s="573">
        <v>0</v>
      </c>
      <c r="F204" s="581">
        <v>0</v>
      </c>
      <c r="G204" s="573">
        <v>0</v>
      </c>
      <c r="H204" s="581">
        <v>0</v>
      </c>
      <c r="I204" s="573">
        <v>0</v>
      </c>
      <c r="J204" s="581">
        <v>0</v>
      </c>
      <c r="K204" s="573">
        <v>0</v>
      </c>
      <c r="L204" s="581">
        <v>0</v>
      </c>
      <c r="M204" s="573">
        <v>0</v>
      </c>
      <c r="N204" s="581">
        <v>0</v>
      </c>
      <c r="O204" s="573">
        <v>0</v>
      </c>
      <c r="P204" s="581">
        <v>0</v>
      </c>
      <c r="Q204" s="573">
        <v>0</v>
      </c>
      <c r="R204" s="581">
        <v>0</v>
      </c>
      <c r="S204" s="573">
        <v>0</v>
      </c>
      <c r="T204" s="581">
        <v>0</v>
      </c>
      <c r="U204" s="573">
        <v>0</v>
      </c>
      <c r="V204" s="581">
        <v>0</v>
      </c>
      <c r="W204" s="573">
        <v>0</v>
      </c>
      <c r="X204" s="581">
        <v>0</v>
      </c>
      <c r="Y204" s="573">
        <v>0</v>
      </c>
      <c r="Z204" s="586">
        <v>0</v>
      </c>
      <c r="AA204" s="585">
        <v>0</v>
      </c>
    </row>
    <row r="205" spans="1:27" ht="11.1" hidden="1" customHeight="1" outlineLevel="2" x14ac:dyDescent="0.15">
      <c r="A205" s="569" t="s">
        <v>279</v>
      </c>
      <c r="B205" s="581">
        <v>0</v>
      </c>
      <c r="C205" s="573">
        <v>0</v>
      </c>
      <c r="D205" s="581">
        <v>0</v>
      </c>
      <c r="E205" s="573">
        <v>0</v>
      </c>
      <c r="F205" s="581">
        <v>0</v>
      </c>
      <c r="G205" s="573">
        <v>0</v>
      </c>
      <c r="H205" s="581">
        <v>0</v>
      </c>
      <c r="I205" s="573">
        <v>0</v>
      </c>
      <c r="J205" s="581">
        <v>0</v>
      </c>
      <c r="K205" s="573">
        <v>0</v>
      </c>
      <c r="L205" s="581">
        <v>2</v>
      </c>
      <c r="M205" s="573">
        <v>0</v>
      </c>
      <c r="N205" s="581">
        <v>0</v>
      </c>
      <c r="O205" s="573">
        <v>0</v>
      </c>
      <c r="P205" s="581">
        <v>0</v>
      </c>
      <c r="Q205" s="573">
        <v>0</v>
      </c>
      <c r="R205" s="581">
        <v>0</v>
      </c>
      <c r="S205" s="573">
        <v>0</v>
      </c>
      <c r="T205" s="581">
        <v>0</v>
      </c>
      <c r="U205" s="573">
        <v>0</v>
      </c>
      <c r="V205" s="581">
        <v>0</v>
      </c>
      <c r="W205" s="573">
        <v>0</v>
      </c>
      <c r="X205" s="581">
        <v>0</v>
      </c>
      <c r="Y205" s="573">
        <v>0</v>
      </c>
      <c r="Z205" s="586">
        <v>2</v>
      </c>
      <c r="AA205" s="585">
        <v>0</v>
      </c>
    </row>
    <row r="206" spans="1:27" ht="11.1" customHeight="1" outlineLevel="1" collapsed="1" x14ac:dyDescent="0.15">
      <c r="A206" s="570" t="s">
        <v>280</v>
      </c>
      <c r="B206" s="582">
        <v>0</v>
      </c>
      <c r="C206" s="574">
        <v>0</v>
      </c>
      <c r="D206" s="582">
        <v>0</v>
      </c>
      <c r="E206" s="574">
        <v>0</v>
      </c>
      <c r="F206" s="582">
        <v>0</v>
      </c>
      <c r="G206" s="574">
        <v>0</v>
      </c>
      <c r="H206" s="582">
        <v>0</v>
      </c>
      <c r="I206" s="574">
        <v>0</v>
      </c>
      <c r="J206" s="582">
        <v>0</v>
      </c>
      <c r="K206" s="574">
        <v>0</v>
      </c>
      <c r="L206" s="582">
        <v>2</v>
      </c>
      <c r="M206" s="574">
        <v>0</v>
      </c>
      <c r="N206" s="582">
        <v>0</v>
      </c>
      <c r="O206" s="574">
        <v>0</v>
      </c>
      <c r="P206" s="582">
        <v>0</v>
      </c>
      <c r="Q206" s="574">
        <v>0</v>
      </c>
      <c r="R206" s="582">
        <v>0</v>
      </c>
      <c r="S206" s="574">
        <v>0</v>
      </c>
      <c r="T206" s="582">
        <v>0</v>
      </c>
      <c r="U206" s="574">
        <v>0</v>
      </c>
      <c r="V206" s="582">
        <v>0</v>
      </c>
      <c r="W206" s="574">
        <v>0</v>
      </c>
      <c r="X206" s="582">
        <v>0</v>
      </c>
      <c r="Y206" s="574">
        <v>0</v>
      </c>
      <c r="Z206" s="587">
        <v>2</v>
      </c>
      <c r="AA206" s="578">
        <v>0</v>
      </c>
    </row>
    <row r="207" spans="1:27" ht="11.1" customHeight="1" x14ac:dyDescent="0.15">
      <c r="A207" s="571" t="s">
        <v>281</v>
      </c>
      <c r="B207" s="583">
        <v>0</v>
      </c>
      <c r="C207" s="575">
        <v>0</v>
      </c>
      <c r="D207" s="583">
        <v>0</v>
      </c>
      <c r="E207" s="575">
        <v>0</v>
      </c>
      <c r="F207" s="583">
        <v>0</v>
      </c>
      <c r="G207" s="575">
        <v>0</v>
      </c>
      <c r="H207" s="583">
        <v>0</v>
      </c>
      <c r="I207" s="575">
        <v>0</v>
      </c>
      <c r="J207" s="583">
        <v>0</v>
      </c>
      <c r="K207" s="575">
        <v>0</v>
      </c>
      <c r="L207" s="583">
        <v>2</v>
      </c>
      <c r="M207" s="575">
        <v>0</v>
      </c>
      <c r="N207" s="583">
        <v>0</v>
      </c>
      <c r="O207" s="575">
        <v>0</v>
      </c>
      <c r="P207" s="583">
        <v>0</v>
      </c>
      <c r="Q207" s="575">
        <v>0</v>
      </c>
      <c r="R207" s="583">
        <v>0</v>
      </c>
      <c r="S207" s="575">
        <v>0</v>
      </c>
      <c r="T207" s="583">
        <v>0</v>
      </c>
      <c r="U207" s="575">
        <v>0</v>
      </c>
      <c r="V207" s="583">
        <v>0</v>
      </c>
      <c r="W207" s="575">
        <v>0</v>
      </c>
      <c r="X207" s="583">
        <v>0</v>
      </c>
      <c r="Y207" s="575">
        <v>0</v>
      </c>
      <c r="Z207" s="588">
        <v>2</v>
      </c>
      <c r="AA207" s="579">
        <v>0</v>
      </c>
    </row>
    <row r="208" spans="1:27" ht="11.1" hidden="1" customHeight="1" outlineLevel="2" x14ac:dyDescent="0.15">
      <c r="A208" s="569" t="s">
        <v>282</v>
      </c>
      <c r="B208" s="581">
        <v>0</v>
      </c>
      <c r="C208" s="573">
        <v>0</v>
      </c>
      <c r="D208" s="581">
        <v>1</v>
      </c>
      <c r="E208" s="573">
        <v>0</v>
      </c>
      <c r="F208" s="581">
        <v>0</v>
      </c>
      <c r="G208" s="573">
        <v>0</v>
      </c>
      <c r="H208" s="581">
        <v>0</v>
      </c>
      <c r="I208" s="573">
        <v>0</v>
      </c>
      <c r="J208" s="581">
        <v>0</v>
      </c>
      <c r="K208" s="573">
        <v>0</v>
      </c>
      <c r="L208" s="581">
        <v>0</v>
      </c>
      <c r="M208" s="573">
        <v>0</v>
      </c>
      <c r="N208" s="581">
        <v>0</v>
      </c>
      <c r="O208" s="573">
        <v>0</v>
      </c>
      <c r="P208" s="581">
        <v>0</v>
      </c>
      <c r="Q208" s="573">
        <v>0</v>
      </c>
      <c r="R208" s="581">
        <v>0</v>
      </c>
      <c r="S208" s="573">
        <v>0</v>
      </c>
      <c r="T208" s="581">
        <v>1</v>
      </c>
      <c r="U208" s="573">
        <v>0</v>
      </c>
      <c r="V208" s="581">
        <v>0</v>
      </c>
      <c r="W208" s="573">
        <v>0</v>
      </c>
      <c r="X208" s="581">
        <v>0</v>
      </c>
      <c r="Y208" s="573">
        <v>0</v>
      </c>
      <c r="Z208" s="586">
        <v>2</v>
      </c>
      <c r="AA208" s="585">
        <v>0</v>
      </c>
    </row>
    <row r="209" spans="1:27" ht="11.1" hidden="1" customHeight="1" outlineLevel="2" x14ac:dyDescent="0.15">
      <c r="A209" s="569" t="s">
        <v>283</v>
      </c>
      <c r="B209" s="581">
        <v>0</v>
      </c>
      <c r="C209" s="573">
        <v>0</v>
      </c>
      <c r="D209" s="581">
        <v>0</v>
      </c>
      <c r="E209" s="573">
        <v>0</v>
      </c>
      <c r="F209" s="581">
        <v>0</v>
      </c>
      <c r="G209" s="573">
        <v>0</v>
      </c>
      <c r="H209" s="581">
        <v>0</v>
      </c>
      <c r="I209" s="573">
        <v>0</v>
      </c>
      <c r="J209" s="581">
        <v>0</v>
      </c>
      <c r="K209" s="573">
        <v>0</v>
      </c>
      <c r="L209" s="581">
        <v>0</v>
      </c>
      <c r="M209" s="573">
        <v>0</v>
      </c>
      <c r="N209" s="581">
        <v>0</v>
      </c>
      <c r="O209" s="573">
        <v>0</v>
      </c>
      <c r="P209" s="581">
        <v>0</v>
      </c>
      <c r="Q209" s="573">
        <v>0</v>
      </c>
      <c r="R209" s="581">
        <v>0</v>
      </c>
      <c r="S209" s="573">
        <v>0</v>
      </c>
      <c r="T209" s="581">
        <v>0</v>
      </c>
      <c r="U209" s="573">
        <v>0</v>
      </c>
      <c r="V209" s="581">
        <v>0</v>
      </c>
      <c r="W209" s="573">
        <v>0</v>
      </c>
      <c r="X209" s="581">
        <v>0</v>
      </c>
      <c r="Y209" s="573">
        <v>0</v>
      </c>
      <c r="Z209" s="586">
        <v>0</v>
      </c>
      <c r="AA209" s="585">
        <v>0</v>
      </c>
    </row>
    <row r="210" spans="1:27" ht="11.1" hidden="1" customHeight="1" outlineLevel="2" x14ac:dyDescent="0.15">
      <c r="A210" s="569" t="s">
        <v>284</v>
      </c>
      <c r="B210" s="581">
        <v>0</v>
      </c>
      <c r="C210" s="573">
        <v>0</v>
      </c>
      <c r="D210" s="581">
        <v>0</v>
      </c>
      <c r="E210" s="573">
        <v>0</v>
      </c>
      <c r="F210" s="581">
        <v>0</v>
      </c>
      <c r="G210" s="573">
        <v>0</v>
      </c>
      <c r="H210" s="581">
        <v>0</v>
      </c>
      <c r="I210" s="573">
        <v>0</v>
      </c>
      <c r="J210" s="581">
        <v>0</v>
      </c>
      <c r="K210" s="573">
        <v>0</v>
      </c>
      <c r="L210" s="581">
        <v>0</v>
      </c>
      <c r="M210" s="573">
        <v>0</v>
      </c>
      <c r="N210" s="581">
        <v>0</v>
      </c>
      <c r="O210" s="573">
        <v>0</v>
      </c>
      <c r="P210" s="581">
        <v>0</v>
      </c>
      <c r="Q210" s="573">
        <v>0</v>
      </c>
      <c r="R210" s="581">
        <v>0</v>
      </c>
      <c r="S210" s="573">
        <v>0</v>
      </c>
      <c r="T210" s="581">
        <v>0</v>
      </c>
      <c r="U210" s="573">
        <v>0</v>
      </c>
      <c r="V210" s="581">
        <v>0</v>
      </c>
      <c r="W210" s="573">
        <v>0</v>
      </c>
      <c r="X210" s="581">
        <v>0</v>
      </c>
      <c r="Y210" s="573">
        <v>0</v>
      </c>
      <c r="Z210" s="586">
        <v>0</v>
      </c>
      <c r="AA210" s="585">
        <v>0</v>
      </c>
    </row>
    <row r="211" spans="1:27" ht="11.1" customHeight="1" outlineLevel="1" collapsed="1" x14ac:dyDescent="0.15">
      <c r="A211" s="570" t="s">
        <v>285</v>
      </c>
      <c r="B211" s="582">
        <v>0</v>
      </c>
      <c r="C211" s="574">
        <v>0</v>
      </c>
      <c r="D211" s="582">
        <v>1</v>
      </c>
      <c r="E211" s="574">
        <v>0</v>
      </c>
      <c r="F211" s="582">
        <v>0</v>
      </c>
      <c r="G211" s="574">
        <v>0</v>
      </c>
      <c r="H211" s="582">
        <v>0</v>
      </c>
      <c r="I211" s="574">
        <v>0</v>
      </c>
      <c r="J211" s="582">
        <v>0</v>
      </c>
      <c r="K211" s="574">
        <v>0</v>
      </c>
      <c r="L211" s="582">
        <v>0</v>
      </c>
      <c r="M211" s="574">
        <v>0</v>
      </c>
      <c r="N211" s="582">
        <v>0</v>
      </c>
      <c r="O211" s="574">
        <v>0</v>
      </c>
      <c r="P211" s="582">
        <v>0</v>
      </c>
      <c r="Q211" s="574">
        <v>0</v>
      </c>
      <c r="R211" s="582">
        <v>0</v>
      </c>
      <c r="S211" s="574">
        <v>0</v>
      </c>
      <c r="T211" s="582">
        <v>1</v>
      </c>
      <c r="U211" s="574">
        <v>0</v>
      </c>
      <c r="V211" s="582">
        <v>0</v>
      </c>
      <c r="W211" s="574">
        <v>0</v>
      </c>
      <c r="X211" s="582">
        <v>0</v>
      </c>
      <c r="Y211" s="574">
        <v>0</v>
      </c>
      <c r="Z211" s="587">
        <v>2</v>
      </c>
      <c r="AA211" s="578">
        <v>0</v>
      </c>
    </row>
    <row r="212" spans="1:27" ht="11.1" hidden="1" customHeight="1" outlineLevel="2" x14ac:dyDescent="0.15">
      <c r="A212" s="569" t="s">
        <v>286</v>
      </c>
      <c r="B212" s="581">
        <v>0</v>
      </c>
      <c r="C212" s="573">
        <v>0</v>
      </c>
      <c r="D212" s="581">
        <v>0</v>
      </c>
      <c r="E212" s="573">
        <v>0</v>
      </c>
      <c r="F212" s="581">
        <v>1</v>
      </c>
      <c r="G212" s="573">
        <v>0</v>
      </c>
      <c r="H212" s="581">
        <v>2</v>
      </c>
      <c r="I212" s="573">
        <v>0</v>
      </c>
      <c r="J212" s="581">
        <v>1</v>
      </c>
      <c r="K212" s="573">
        <v>0</v>
      </c>
      <c r="L212" s="581">
        <v>0</v>
      </c>
      <c r="M212" s="573">
        <v>0</v>
      </c>
      <c r="N212" s="581">
        <v>3</v>
      </c>
      <c r="O212" s="573">
        <v>0</v>
      </c>
      <c r="P212" s="581">
        <v>1</v>
      </c>
      <c r="Q212" s="573">
        <v>0</v>
      </c>
      <c r="R212" s="581">
        <v>0</v>
      </c>
      <c r="S212" s="573">
        <v>0</v>
      </c>
      <c r="T212" s="581">
        <v>0</v>
      </c>
      <c r="U212" s="573">
        <v>0</v>
      </c>
      <c r="V212" s="581">
        <v>2</v>
      </c>
      <c r="W212" s="573">
        <v>0</v>
      </c>
      <c r="X212" s="581">
        <v>2</v>
      </c>
      <c r="Y212" s="573">
        <v>0</v>
      </c>
      <c r="Z212" s="586">
        <v>12</v>
      </c>
      <c r="AA212" s="585">
        <v>0</v>
      </c>
    </row>
    <row r="213" spans="1:27" ht="11.1" customHeight="1" outlineLevel="1" collapsed="1" x14ac:dyDescent="0.15">
      <c r="A213" s="570" t="s">
        <v>287</v>
      </c>
      <c r="B213" s="582">
        <v>0</v>
      </c>
      <c r="C213" s="574">
        <v>0</v>
      </c>
      <c r="D213" s="582">
        <v>0</v>
      </c>
      <c r="E213" s="574">
        <v>0</v>
      </c>
      <c r="F213" s="582">
        <v>1</v>
      </c>
      <c r="G213" s="574">
        <v>0</v>
      </c>
      <c r="H213" s="582">
        <v>2</v>
      </c>
      <c r="I213" s="574">
        <v>0</v>
      </c>
      <c r="J213" s="582">
        <v>1</v>
      </c>
      <c r="K213" s="574">
        <v>0</v>
      </c>
      <c r="L213" s="582">
        <v>0</v>
      </c>
      <c r="M213" s="574">
        <v>0</v>
      </c>
      <c r="N213" s="582">
        <v>3</v>
      </c>
      <c r="O213" s="574">
        <v>0</v>
      </c>
      <c r="P213" s="582">
        <v>1</v>
      </c>
      <c r="Q213" s="574">
        <v>0</v>
      </c>
      <c r="R213" s="582">
        <v>0</v>
      </c>
      <c r="S213" s="574">
        <v>0</v>
      </c>
      <c r="T213" s="582">
        <v>0</v>
      </c>
      <c r="U213" s="574">
        <v>0</v>
      </c>
      <c r="V213" s="582">
        <v>2</v>
      </c>
      <c r="W213" s="574">
        <v>0</v>
      </c>
      <c r="X213" s="582">
        <v>2</v>
      </c>
      <c r="Y213" s="574">
        <v>0</v>
      </c>
      <c r="Z213" s="587">
        <v>12</v>
      </c>
      <c r="AA213" s="578">
        <v>0</v>
      </c>
    </row>
    <row r="214" spans="1:27" ht="11.1" hidden="1" customHeight="1" outlineLevel="2" x14ac:dyDescent="0.15">
      <c r="A214" s="569" t="s">
        <v>288</v>
      </c>
      <c r="B214" s="581">
        <v>0</v>
      </c>
      <c r="C214" s="573">
        <v>0</v>
      </c>
      <c r="D214" s="581">
        <v>0</v>
      </c>
      <c r="E214" s="573">
        <v>0</v>
      </c>
      <c r="F214" s="581">
        <v>0</v>
      </c>
      <c r="G214" s="573">
        <v>0</v>
      </c>
      <c r="H214" s="581">
        <v>0</v>
      </c>
      <c r="I214" s="573">
        <v>0</v>
      </c>
      <c r="J214" s="581">
        <v>0</v>
      </c>
      <c r="K214" s="573">
        <v>0</v>
      </c>
      <c r="L214" s="581">
        <v>0</v>
      </c>
      <c r="M214" s="573">
        <v>0</v>
      </c>
      <c r="N214" s="581">
        <v>0</v>
      </c>
      <c r="O214" s="573">
        <v>0</v>
      </c>
      <c r="P214" s="581">
        <v>0</v>
      </c>
      <c r="Q214" s="573">
        <v>0</v>
      </c>
      <c r="R214" s="581">
        <v>0</v>
      </c>
      <c r="S214" s="573">
        <v>0</v>
      </c>
      <c r="T214" s="581">
        <v>0</v>
      </c>
      <c r="U214" s="573">
        <v>0</v>
      </c>
      <c r="V214" s="581">
        <v>0</v>
      </c>
      <c r="W214" s="573">
        <v>0</v>
      </c>
      <c r="X214" s="581">
        <v>0</v>
      </c>
      <c r="Y214" s="573">
        <v>0</v>
      </c>
      <c r="Z214" s="586">
        <v>0</v>
      </c>
      <c r="AA214" s="585">
        <v>0</v>
      </c>
    </row>
    <row r="215" spans="1:27" ht="11.1" hidden="1" customHeight="1" outlineLevel="2" x14ac:dyDescent="0.15">
      <c r="A215" s="569" t="s">
        <v>289</v>
      </c>
      <c r="B215" s="581">
        <v>0</v>
      </c>
      <c r="C215" s="573">
        <v>0</v>
      </c>
      <c r="D215" s="581">
        <v>0</v>
      </c>
      <c r="E215" s="573">
        <v>0</v>
      </c>
      <c r="F215" s="581">
        <v>0</v>
      </c>
      <c r="G215" s="573">
        <v>0</v>
      </c>
      <c r="H215" s="581">
        <v>0</v>
      </c>
      <c r="I215" s="573">
        <v>0</v>
      </c>
      <c r="J215" s="581">
        <v>0</v>
      </c>
      <c r="K215" s="573">
        <v>0</v>
      </c>
      <c r="L215" s="581">
        <v>0</v>
      </c>
      <c r="M215" s="573">
        <v>0</v>
      </c>
      <c r="N215" s="581">
        <v>0</v>
      </c>
      <c r="O215" s="573">
        <v>0</v>
      </c>
      <c r="P215" s="581">
        <v>0</v>
      </c>
      <c r="Q215" s="573">
        <v>0</v>
      </c>
      <c r="R215" s="581">
        <v>0</v>
      </c>
      <c r="S215" s="573">
        <v>0</v>
      </c>
      <c r="T215" s="581">
        <v>0</v>
      </c>
      <c r="U215" s="573">
        <v>0</v>
      </c>
      <c r="V215" s="581">
        <v>0</v>
      </c>
      <c r="W215" s="573">
        <v>0</v>
      </c>
      <c r="X215" s="581">
        <v>0</v>
      </c>
      <c r="Y215" s="573">
        <v>0</v>
      </c>
      <c r="Z215" s="586">
        <v>0</v>
      </c>
      <c r="AA215" s="585">
        <v>0</v>
      </c>
    </row>
    <row r="216" spans="1:27" ht="11.1" customHeight="1" outlineLevel="1" collapsed="1" x14ac:dyDescent="0.15">
      <c r="A216" s="570" t="s">
        <v>290</v>
      </c>
      <c r="B216" s="582">
        <v>0</v>
      </c>
      <c r="C216" s="574">
        <v>0</v>
      </c>
      <c r="D216" s="582">
        <v>0</v>
      </c>
      <c r="E216" s="574">
        <v>0</v>
      </c>
      <c r="F216" s="582">
        <v>0</v>
      </c>
      <c r="G216" s="574">
        <v>0</v>
      </c>
      <c r="H216" s="582">
        <v>0</v>
      </c>
      <c r="I216" s="574">
        <v>0</v>
      </c>
      <c r="J216" s="582">
        <v>0</v>
      </c>
      <c r="K216" s="574">
        <v>0</v>
      </c>
      <c r="L216" s="582">
        <v>0</v>
      </c>
      <c r="M216" s="574">
        <v>0</v>
      </c>
      <c r="N216" s="582">
        <v>0</v>
      </c>
      <c r="O216" s="574">
        <v>0</v>
      </c>
      <c r="P216" s="582">
        <v>0</v>
      </c>
      <c r="Q216" s="574">
        <v>0</v>
      </c>
      <c r="R216" s="582">
        <v>0</v>
      </c>
      <c r="S216" s="574">
        <v>0</v>
      </c>
      <c r="T216" s="582">
        <v>0</v>
      </c>
      <c r="U216" s="574">
        <v>0</v>
      </c>
      <c r="V216" s="582">
        <v>0</v>
      </c>
      <c r="W216" s="574">
        <v>0</v>
      </c>
      <c r="X216" s="582">
        <v>0</v>
      </c>
      <c r="Y216" s="574">
        <v>0</v>
      </c>
      <c r="Z216" s="587">
        <v>0</v>
      </c>
      <c r="AA216" s="578">
        <v>0</v>
      </c>
    </row>
    <row r="217" spans="1:27" ht="11.1" customHeight="1" x14ac:dyDescent="0.15">
      <c r="A217" s="571" t="s">
        <v>291</v>
      </c>
      <c r="B217" s="583">
        <v>0</v>
      </c>
      <c r="C217" s="575">
        <v>0</v>
      </c>
      <c r="D217" s="583">
        <v>1</v>
      </c>
      <c r="E217" s="575">
        <v>0</v>
      </c>
      <c r="F217" s="583">
        <v>1</v>
      </c>
      <c r="G217" s="575">
        <v>0</v>
      </c>
      <c r="H217" s="583">
        <v>2</v>
      </c>
      <c r="I217" s="575">
        <v>0</v>
      </c>
      <c r="J217" s="583">
        <v>1</v>
      </c>
      <c r="K217" s="575">
        <v>0</v>
      </c>
      <c r="L217" s="583">
        <v>0</v>
      </c>
      <c r="M217" s="575">
        <v>0</v>
      </c>
      <c r="N217" s="583">
        <v>3</v>
      </c>
      <c r="O217" s="575">
        <v>0</v>
      </c>
      <c r="P217" s="583">
        <v>1</v>
      </c>
      <c r="Q217" s="575">
        <v>0</v>
      </c>
      <c r="R217" s="583">
        <v>0</v>
      </c>
      <c r="S217" s="575">
        <v>0</v>
      </c>
      <c r="T217" s="583">
        <v>1</v>
      </c>
      <c r="U217" s="575">
        <v>0</v>
      </c>
      <c r="V217" s="583">
        <v>2</v>
      </c>
      <c r="W217" s="575">
        <v>0</v>
      </c>
      <c r="X217" s="583">
        <v>2</v>
      </c>
      <c r="Y217" s="575">
        <v>0</v>
      </c>
      <c r="Z217" s="588">
        <v>14</v>
      </c>
      <c r="AA217" s="579">
        <v>0</v>
      </c>
    </row>
    <row r="218" spans="1:27" ht="11.1" hidden="1" customHeight="1" outlineLevel="2" x14ac:dyDescent="0.15">
      <c r="A218" s="569" t="s">
        <v>292</v>
      </c>
      <c r="B218" s="581">
        <v>0</v>
      </c>
      <c r="C218" s="573">
        <v>0</v>
      </c>
      <c r="D218" s="581">
        <v>0</v>
      </c>
      <c r="E218" s="573">
        <v>0</v>
      </c>
      <c r="F218" s="581">
        <v>0</v>
      </c>
      <c r="G218" s="573">
        <v>0</v>
      </c>
      <c r="H218" s="581">
        <v>2</v>
      </c>
      <c r="I218" s="573">
        <v>0</v>
      </c>
      <c r="J218" s="581">
        <v>0</v>
      </c>
      <c r="K218" s="573">
        <v>0</v>
      </c>
      <c r="L218" s="581">
        <v>0</v>
      </c>
      <c r="M218" s="573">
        <v>0</v>
      </c>
      <c r="N218" s="581">
        <v>0</v>
      </c>
      <c r="O218" s="573">
        <v>0</v>
      </c>
      <c r="P218" s="581">
        <v>0</v>
      </c>
      <c r="Q218" s="573">
        <v>0</v>
      </c>
      <c r="R218" s="581">
        <v>0</v>
      </c>
      <c r="S218" s="573">
        <v>0</v>
      </c>
      <c r="T218" s="581">
        <v>0</v>
      </c>
      <c r="U218" s="573">
        <v>0</v>
      </c>
      <c r="V218" s="581">
        <v>0</v>
      </c>
      <c r="W218" s="573">
        <v>0</v>
      </c>
      <c r="X218" s="581">
        <v>0</v>
      </c>
      <c r="Y218" s="573">
        <v>0</v>
      </c>
      <c r="Z218" s="586">
        <v>2</v>
      </c>
      <c r="AA218" s="585">
        <v>0</v>
      </c>
    </row>
    <row r="219" spans="1:27" ht="11.1" customHeight="1" outlineLevel="1" collapsed="1" x14ac:dyDescent="0.15">
      <c r="A219" s="570" t="s">
        <v>293</v>
      </c>
      <c r="B219" s="582">
        <v>0</v>
      </c>
      <c r="C219" s="574">
        <v>0</v>
      </c>
      <c r="D219" s="582">
        <v>0</v>
      </c>
      <c r="E219" s="574">
        <v>0</v>
      </c>
      <c r="F219" s="582">
        <v>0</v>
      </c>
      <c r="G219" s="574">
        <v>0</v>
      </c>
      <c r="H219" s="582">
        <v>2</v>
      </c>
      <c r="I219" s="574">
        <v>0</v>
      </c>
      <c r="J219" s="582">
        <v>0</v>
      </c>
      <c r="K219" s="574">
        <v>0</v>
      </c>
      <c r="L219" s="582">
        <v>0</v>
      </c>
      <c r="M219" s="574">
        <v>0</v>
      </c>
      <c r="N219" s="582">
        <v>0</v>
      </c>
      <c r="O219" s="574">
        <v>0</v>
      </c>
      <c r="P219" s="582">
        <v>0</v>
      </c>
      <c r="Q219" s="574">
        <v>0</v>
      </c>
      <c r="R219" s="582">
        <v>0</v>
      </c>
      <c r="S219" s="574">
        <v>0</v>
      </c>
      <c r="T219" s="582">
        <v>0</v>
      </c>
      <c r="U219" s="574">
        <v>0</v>
      </c>
      <c r="V219" s="582">
        <v>0</v>
      </c>
      <c r="W219" s="574">
        <v>0</v>
      </c>
      <c r="X219" s="582">
        <v>0</v>
      </c>
      <c r="Y219" s="574">
        <v>0</v>
      </c>
      <c r="Z219" s="587">
        <v>2</v>
      </c>
      <c r="AA219" s="578">
        <v>0</v>
      </c>
    </row>
    <row r="220" spans="1:27" ht="11.1" hidden="1" customHeight="1" outlineLevel="2" x14ac:dyDescent="0.15">
      <c r="A220" s="569" t="s">
        <v>294</v>
      </c>
      <c r="B220" s="581">
        <v>0</v>
      </c>
      <c r="C220" s="573">
        <v>0</v>
      </c>
      <c r="D220" s="581">
        <v>1</v>
      </c>
      <c r="E220" s="573">
        <v>0</v>
      </c>
      <c r="F220" s="581">
        <v>0</v>
      </c>
      <c r="G220" s="573">
        <v>0</v>
      </c>
      <c r="H220" s="581">
        <v>0</v>
      </c>
      <c r="I220" s="573">
        <v>0</v>
      </c>
      <c r="J220" s="581">
        <v>1</v>
      </c>
      <c r="K220" s="573">
        <v>0</v>
      </c>
      <c r="L220" s="581">
        <v>0</v>
      </c>
      <c r="M220" s="573">
        <v>0</v>
      </c>
      <c r="N220" s="581">
        <v>0</v>
      </c>
      <c r="O220" s="573">
        <v>0</v>
      </c>
      <c r="P220" s="581">
        <v>1</v>
      </c>
      <c r="Q220" s="573">
        <v>0</v>
      </c>
      <c r="R220" s="581">
        <v>0</v>
      </c>
      <c r="S220" s="573">
        <v>0</v>
      </c>
      <c r="T220" s="581">
        <v>0</v>
      </c>
      <c r="U220" s="573">
        <v>0</v>
      </c>
      <c r="V220" s="581">
        <v>0</v>
      </c>
      <c r="W220" s="573">
        <v>0</v>
      </c>
      <c r="X220" s="581">
        <v>0</v>
      </c>
      <c r="Y220" s="573">
        <v>0</v>
      </c>
      <c r="Z220" s="586">
        <v>3</v>
      </c>
      <c r="AA220" s="585">
        <v>0</v>
      </c>
    </row>
    <row r="221" spans="1:27" ht="11.1" hidden="1" customHeight="1" outlineLevel="2" x14ac:dyDescent="0.15">
      <c r="A221" s="569" t="s">
        <v>295</v>
      </c>
      <c r="B221" s="581">
        <v>0</v>
      </c>
      <c r="C221" s="573">
        <v>0</v>
      </c>
      <c r="D221" s="581">
        <v>0</v>
      </c>
      <c r="E221" s="573">
        <v>0</v>
      </c>
      <c r="F221" s="581">
        <v>0</v>
      </c>
      <c r="G221" s="573">
        <v>0</v>
      </c>
      <c r="H221" s="581">
        <v>0</v>
      </c>
      <c r="I221" s="573">
        <v>0</v>
      </c>
      <c r="J221" s="581">
        <v>0</v>
      </c>
      <c r="K221" s="573">
        <v>0</v>
      </c>
      <c r="L221" s="581">
        <v>0</v>
      </c>
      <c r="M221" s="573">
        <v>0</v>
      </c>
      <c r="N221" s="581">
        <v>0</v>
      </c>
      <c r="O221" s="573">
        <v>0</v>
      </c>
      <c r="P221" s="581">
        <v>0</v>
      </c>
      <c r="Q221" s="573">
        <v>0</v>
      </c>
      <c r="R221" s="581">
        <v>0</v>
      </c>
      <c r="S221" s="573">
        <v>0</v>
      </c>
      <c r="T221" s="581">
        <v>0</v>
      </c>
      <c r="U221" s="573">
        <v>0</v>
      </c>
      <c r="V221" s="581">
        <v>0</v>
      </c>
      <c r="W221" s="573">
        <v>0</v>
      </c>
      <c r="X221" s="581">
        <v>0</v>
      </c>
      <c r="Y221" s="573">
        <v>0</v>
      </c>
      <c r="Z221" s="586">
        <v>0</v>
      </c>
      <c r="AA221" s="585">
        <v>0</v>
      </c>
    </row>
    <row r="222" spans="1:27" ht="11.1" customHeight="1" outlineLevel="1" collapsed="1" x14ac:dyDescent="0.15">
      <c r="A222" s="570" t="s">
        <v>296</v>
      </c>
      <c r="B222" s="582">
        <v>0</v>
      </c>
      <c r="C222" s="574">
        <v>0</v>
      </c>
      <c r="D222" s="582">
        <v>1</v>
      </c>
      <c r="E222" s="574">
        <v>0</v>
      </c>
      <c r="F222" s="582">
        <v>0</v>
      </c>
      <c r="G222" s="574">
        <v>0</v>
      </c>
      <c r="H222" s="582">
        <v>0</v>
      </c>
      <c r="I222" s="574">
        <v>0</v>
      </c>
      <c r="J222" s="582">
        <v>1</v>
      </c>
      <c r="K222" s="574">
        <v>0</v>
      </c>
      <c r="L222" s="582">
        <v>0</v>
      </c>
      <c r="M222" s="574">
        <v>0</v>
      </c>
      <c r="N222" s="582">
        <v>0</v>
      </c>
      <c r="O222" s="574">
        <v>0</v>
      </c>
      <c r="P222" s="582">
        <v>1</v>
      </c>
      <c r="Q222" s="574">
        <v>0</v>
      </c>
      <c r="R222" s="582">
        <v>0</v>
      </c>
      <c r="S222" s="574">
        <v>0</v>
      </c>
      <c r="T222" s="582">
        <v>0</v>
      </c>
      <c r="U222" s="574">
        <v>0</v>
      </c>
      <c r="V222" s="582">
        <v>0</v>
      </c>
      <c r="W222" s="574">
        <v>0</v>
      </c>
      <c r="X222" s="582">
        <v>0</v>
      </c>
      <c r="Y222" s="574">
        <v>0</v>
      </c>
      <c r="Z222" s="587">
        <v>3</v>
      </c>
      <c r="AA222" s="578">
        <v>0</v>
      </c>
    </row>
    <row r="223" spans="1:27" ht="11.1" hidden="1" customHeight="1" outlineLevel="2" x14ac:dyDescent="0.15">
      <c r="A223" s="569" t="s">
        <v>297</v>
      </c>
      <c r="B223" s="581">
        <v>0</v>
      </c>
      <c r="C223" s="573">
        <v>0</v>
      </c>
      <c r="D223" s="581">
        <v>0</v>
      </c>
      <c r="E223" s="573">
        <v>0</v>
      </c>
      <c r="F223" s="581">
        <v>0</v>
      </c>
      <c r="G223" s="573">
        <v>0</v>
      </c>
      <c r="H223" s="581">
        <v>0</v>
      </c>
      <c r="I223" s="573">
        <v>0</v>
      </c>
      <c r="J223" s="581">
        <v>0</v>
      </c>
      <c r="K223" s="573">
        <v>0</v>
      </c>
      <c r="L223" s="581">
        <v>0</v>
      </c>
      <c r="M223" s="573">
        <v>0</v>
      </c>
      <c r="N223" s="581">
        <v>0</v>
      </c>
      <c r="O223" s="573">
        <v>0</v>
      </c>
      <c r="P223" s="581">
        <v>0</v>
      </c>
      <c r="Q223" s="573">
        <v>0</v>
      </c>
      <c r="R223" s="581">
        <v>0</v>
      </c>
      <c r="S223" s="573">
        <v>0</v>
      </c>
      <c r="T223" s="581">
        <v>0</v>
      </c>
      <c r="U223" s="573">
        <v>0</v>
      </c>
      <c r="V223" s="581">
        <v>0</v>
      </c>
      <c r="W223" s="573">
        <v>0</v>
      </c>
      <c r="X223" s="581">
        <v>0</v>
      </c>
      <c r="Y223" s="573">
        <v>0</v>
      </c>
      <c r="Z223" s="586">
        <v>0</v>
      </c>
      <c r="AA223" s="585">
        <v>0</v>
      </c>
    </row>
    <row r="224" spans="1:27" ht="11.1" hidden="1" customHeight="1" outlineLevel="2" x14ac:dyDescent="0.15">
      <c r="A224" s="569" t="s">
        <v>298</v>
      </c>
      <c r="B224" s="581">
        <v>0</v>
      </c>
      <c r="C224" s="573">
        <v>0</v>
      </c>
      <c r="D224" s="581">
        <v>0</v>
      </c>
      <c r="E224" s="573">
        <v>0</v>
      </c>
      <c r="F224" s="581">
        <v>0</v>
      </c>
      <c r="G224" s="573">
        <v>0</v>
      </c>
      <c r="H224" s="581">
        <v>0</v>
      </c>
      <c r="I224" s="573">
        <v>0</v>
      </c>
      <c r="J224" s="581">
        <v>0</v>
      </c>
      <c r="K224" s="573">
        <v>0</v>
      </c>
      <c r="L224" s="581">
        <v>0</v>
      </c>
      <c r="M224" s="573">
        <v>0</v>
      </c>
      <c r="N224" s="581">
        <v>0</v>
      </c>
      <c r="O224" s="573">
        <v>0</v>
      </c>
      <c r="P224" s="581">
        <v>0</v>
      </c>
      <c r="Q224" s="573">
        <v>0</v>
      </c>
      <c r="R224" s="581">
        <v>0</v>
      </c>
      <c r="S224" s="573">
        <v>0</v>
      </c>
      <c r="T224" s="581">
        <v>0</v>
      </c>
      <c r="U224" s="573">
        <v>0</v>
      </c>
      <c r="V224" s="581">
        <v>0</v>
      </c>
      <c r="W224" s="573">
        <v>0</v>
      </c>
      <c r="X224" s="581">
        <v>0</v>
      </c>
      <c r="Y224" s="573">
        <v>0</v>
      </c>
      <c r="Z224" s="586">
        <v>0</v>
      </c>
      <c r="AA224" s="585">
        <v>0</v>
      </c>
    </row>
    <row r="225" spans="1:27" ht="11.1" hidden="1" customHeight="1" outlineLevel="2" x14ac:dyDescent="0.15">
      <c r="A225" s="569" t="s">
        <v>299</v>
      </c>
      <c r="B225" s="581">
        <v>0</v>
      </c>
      <c r="C225" s="573">
        <v>0</v>
      </c>
      <c r="D225" s="581">
        <v>0</v>
      </c>
      <c r="E225" s="573">
        <v>0</v>
      </c>
      <c r="F225" s="581">
        <v>0</v>
      </c>
      <c r="G225" s="573">
        <v>0</v>
      </c>
      <c r="H225" s="581">
        <v>0</v>
      </c>
      <c r="I225" s="573">
        <v>0</v>
      </c>
      <c r="J225" s="581">
        <v>0</v>
      </c>
      <c r="K225" s="573">
        <v>0</v>
      </c>
      <c r="L225" s="581">
        <v>0</v>
      </c>
      <c r="M225" s="573">
        <v>0</v>
      </c>
      <c r="N225" s="581">
        <v>0</v>
      </c>
      <c r="O225" s="573">
        <v>0</v>
      </c>
      <c r="P225" s="581">
        <v>0</v>
      </c>
      <c r="Q225" s="573">
        <v>0</v>
      </c>
      <c r="R225" s="581">
        <v>0</v>
      </c>
      <c r="S225" s="573">
        <v>0</v>
      </c>
      <c r="T225" s="581">
        <v>0</v>
      </c>
      <c r="U225" s="573">
        <v>0</v>
      </c>
      <c r="V225" s="581">
        <v>0</v>
      </c>
      <c r="W225" s="573">
        <v>0</v>
      </c>
      <c r="X225" s="581">
        <v>0</v>
      </c>
      <c r="Y225" s="573">
        <v>0</v>
      </c>
      <c r="Z225" s="586">
        <v>0</v>
      </c>
      <c r="AA225" s="585">
        <v>0</v>
      </c>
    </row>
    <row r="226" spans="1:27" ht="11.1" customHeight="1" outlineLevel="1" collapsed="1" x14ac:dyDescent="0.15">
      <c r="A226" s="570" t="s">
        <v>300</v>
      </c>
      <c r="B226" s="582">
        <v>0</v>
      </c>
      <c r="C226" s="574">
        <v>0</v>
      </c>
      <c r="D226" s="582">
        <v>0</v>
      </c>
      <c r="E226" s="574">
        <v>0</v>
      </c>
      <c r="F226" s="582">
        <v>0</v>
      </c>
      <c r="G226" s="574">
        <v>0</v>
      </c>
      <c r="H226" s="582">
        <v>0</v>
      </c>
      <c r="I226" s="574">
        <v>0</v>
      </c>
      <c r="J226" s="582">
        <v>0</v>
      </c>
      <c r="K226" s="574">
        <v>0</v>
      </c>
      <c r="L226" s="582">
        <v>0</v>
      </c>
      <c r="M226" s="574">
        <v>0</v>
      </c>
      <c r="N226" s="582">
        <v>0</v>
      </c>
      <c r="O226" s="574">
        <v>0</v>
      </c>
      <c r="P226" s="582">
        <v>0</v>
      </c>
      <c r="Q226" s="574">
        <v>0</v>
      </c>
      <c r="R226" s="582">
        <v>0</v>
      </c>
      <c r="S226" s="574">
        <v>0</v>
      </c>
      <c r="T226" s="582">
        <v>0</v>
      </c>
      <c r="U226" s="574">
        <v>0</v>
      </c>
      <c r="V226" s="582">
        <v>0</v>
      </c>
      <c r="W226" s="574">
        <v>0</v>
      </c>
      <c r="X226" s="582">
        <v>0</v>
      </c>
      <c r="Y226" s="574">
        <v>0</v>
      </c>
      <c r="Z226" s="587">
        <v>0</v>
      </c>
      <c r="AA226" s="578">
        <v>0</v>
      </c>
    </row>
    <row r="227" spans="1:27" ht="11.1" customHeight="1" x14ac:dyDescent="0.15">
      <c r="A227" s="571" t="s">
        <v>301</v>
      </c>
      <c r="B227" s="583">
        <v>0</v>
      </c>
      <c r="C227" s="575">
        <v>0</v>
      </c>
      <c r="D227" s="583">
        <v>1</v>
      </c>
      <c r="E227" s="575">
        <v>0</v>
      </c>
      <c r="F227" s="583">
        <v>0</v>
      </c>
      <c r="G227" s="575">
        <v>0</v>
      </c>
      <c r="H227" s="583">
        <v>2</v>
      </c>
      <c r="I227" s="575">
        <v>0</v>
      </c>
      <c r="J227" s="583">
        <v>1</v>
      </c>
      <c r="K227" s="575">
        <v>0</v>
      </c>
      <c r="L227" s="583">
        <v>0</v>
      </c>
      <c r="M227" s="575">
        <v>0</v>
      </c>
      <c r="N227" s="583">
        <v>0</v>
      </c>
      <c r="O227" s="575">
        <v>0</v>
      </c>
      <c r="P227" s="583">
        <v>1</v>
      </c>
      <c r="Q227" s="575">
        <v>0</v>
      </c>
      <c r="R227" s="583">
        <v>0</v>
      </c>
      <c r="S227" s="575">
        <v>0</v>
      </c>
      <c r="T227" s="583">
        <v>0</v>
      </c>
      <c r="U227" s="575">
        <v>0</v>
      </c>
      <c r="V227" s="583">
        <v>0</v>
      </c>
      <c r="W227" s="575">
        <v>0</v>
      </c>
      <c r="X227" s="583">
        <v>0</v>
      </c>
      <c r="Y227" s="575">
        <v>0</v>
      </c>
      <c r="Z227" s="588">
        <v>5</v>
      </c>
      <c r="AA227" s="579">
        <v>0</v>
      </c>
    </row>
    <row r="228" spans="1:27" ht="11.1" hidden="1" customHeight="1" outlineLevel="2" x14ac:dyDescent="0.15">
      <c r="A228" s="569" t="s">
        <v>302</v>
      </c>
      <c r="B228" s="581">
        <v>0</v>
      </c>
      <c r="C228" s="573">
        <v>0</v>
      </c>
      <c r="D228" s="581">
        <v>0</v>
      </c>
      <c r="E228" s="573">
        <v>0</v>
      </c>
      <c r="F228" s="581">
        <v>0</v>
      </c>
      <c r="G228" s="573">
        <v>0</v>
      </c>
      <c r="H228" s="581">
        <v>0</v>
      </c>
      <c r="I228" s="573">
        <v>0</v>
      </c>
      <c r="J228" s="581">
        <v>0</v>
      </c>
      <c r="K228" s="573">
        <v>0</v>
      </c>
      <c r="L228" s="581">
        <v>0</v>
      </c>
      <c r="M228" s="573">
        <v>0</v>
      </c>
      <c r="N228" s="581">
        <v>1</v>
      </c>
      <c r="O228" s="573">
        <v>0</v>
      </c>
      <c r="P228" s="581">
        <v>0</v>
      </c>
      <c r="Q228" s="573">
        <v>0</v>
      </c>
      <c r="R228" s="581">
        <v>0</v>
      </c>
      <c r="S228" s="573">
        <v>0</v>
      </c>
      <c r="T228" s="581">
        <v>0</v>
      </c>
      <c r="U228" s="573">
        <v>0</v>
      </c>
      <c r="V228" s="581">
        <v>0</v>
      </c>
      <c r="W228" s="573">
        <v>0</v>
      </c>
      <c r="X228" s="581">
        <v>0</v>
      </c>
      <c r="Y228" s="573">
        <v>0</v>
      </c>
      <c r="Z228" s="586">
        <v>1</v>
      </c>
      <c r="AA228" s="585">
        <v>0</v>
      </c>
    </row>
    <row r="229" spans="1:27" ht="11.1" hidden="1" customHeight="1" outlineLevel="2" x14ac:dyDescent="0.15">
      <c r="A229" s="569" t="s">
        <v>303</v>
      </c>
      <c r="B229" s="581">
        <v>0</v>
      </c>
      <c r="C229" s="573">
        <v>0</v>
      </c>
      <c r="D229" s="581">
        <v>0</v>
      </c>
      <c r="E229" s="573">
        <v>0</v>
      </c>
      <c r="F229" s="581">
        <v>0</v>
      </c>
      <c r="G229" s="573">
        <v>0</v>
      </c>
      <c r="H229" s="581">
        <v>0</v>
      </c>
      <c r="I229" s="573">
        <v>0</v>
      </c>
      <c r="J229" s="581">
        <v>0</v>
      </c>
      <c r="K229" s="573">
        <v>0</v>
      </c>
      <c r="L229" s="581">
        <v>0</v>
      </c>
      <c r="M229" s="573">
        <v>0</v>
      </c>
      <c r="N229" s="581">
        <v>0</v>
      </c>
      <c r="O229" s="573">
        <v>0</v>
      </c>
      <c r="P229" s="581">
        <v>0</v>
      </c>
      <c r="Q229" s="573">
        <v>0</v>
      </c>
      <c r="R229" s="581">
        <v>0</v>
      </c>
      <c r="S229" s="573">
        <v>0</v>
      </c>
      <c r="T229" s="581">
        <v>0</v>
      </c>
      <c r="U229" s="573">
        <v>0</v>
      </c>
      <c r="V229" s="581">
        <v>0</v>
      </c>
      <c r="W229" s="573">
        <v>0</v>
      </c>
      <c r="X229" s="581">
        <v>0</v>
      </c>
      <c r="Y229" s="573">
        <v>0</v>
      </c>
      <c r="Z229" s="586">
        <v>0</v>
      </c>
      <c r="AA229" s="585">
        <v>0</v>
      </c>
    </row>
    <row r="230" spans="1:27" ht="11.1" hidden="1" customHeight="1" outlineLevel="2" x14ac:dyDescent="0.15">
      <c r="A230" s="569" t="s">
        <v>304</v>
      </c>
      <c r="B230" s="581">
        <v>0</v>
      </c>
      <c r="C230" s="573">
        <v>0</v>
      </c>
      <c r="D230" s="581">
        <v>0</v>
      </c>
      <c r="E230" s="573">
        <v>0</v>
      </c>
      <c r="F230" s="581">
        <v>0</v>
      </c>
      <c r="G230" s="573">
        <v>0</v>
      </c>
      <c r="H230" s="581">
        <v>0</v>
      </c>
      <c r="I230" s="573">
        <v>0</v>
      </c>
      <c r="J230" s="581">
        <v>0</v>
      </c>
      <c r="K230" s="573">
        <v>0</v>
      </c>
      <c r="L230" s="581">
        <v>0</v>
      </c>
      <c r="M230" s="573">
        <v>0</v>
      </c>
      <c r="N230" s="581">
        <v>0</v>
      </c>
      <c r="O230" s="573">
        <v>0</v>
      </c>
      <c r="P230" s="581">
        <v>0</v>
      </c>
      <c r="Q230" s="573">
        <v>0</v>
      </c>
      <c r="R230" s="581">
        <v>0</v>
      </c>
      <c r="S230" s="573">
        <v>0</v>
      </c>
      <c r="T230" s="581">
        <v>0</v>
      </c>
      <c r="U230" s="573">
        <v>0</v>
      </c>
      <c r="V230" s="581">
        <v>0</v>
      </c>
      <c r="W230" s="573">
        <v>0</v>
      </c>
      <c r="X230" s="581">
        <v>0</v>
      </c>
      <c r="Y230" s="573">
        <v>0</v>
      </c>
      <c r="Z230" s="586">
        <v>0</v>
      </c>
      <c r="AA230" s="585">
        <v>0</v>
      </c>
    </row>
    <row r="231" spans="1:27" ht="11.1" hidden="1" customHeight="1" outlineLevel="2" x14ac:dyDescent="0.15">
      <c r="A231" s="569" t="s">
        <v>305</v>
      </c>
      <c r="B231" s="581">
        <v>0</v>
      </c>
      <c r="C231" s="573">
        <v>0</v>
      </c>
      <c r="D231" s="581">
        <v>0</v>
      </c>
      <c r="E231" s="573">
        <v>0</v>
      </c>
      <c r="F231" s="581">
        <v>0</v>
      </c>
      <c r="G231" s="573">
        <v>0</v>
      </c>
      <c r="H231" s="581">
        <v>0</v>
      </c>
      <c r="I231" s="573">
        <v>0</v>
      </c>
      <c r="J231" s="581">
        <v>0</v>
      </c>
      <c r="K231" s="573">
        <v>0</v>
      </c>
      <c r="L231" s="581">
        <v>0</v>
      </c>
      <c r="M231" s="573">
        <v>0</v>
      </c>
      <c r="N231" s="581">
        <v>0</v>
      </c>
      <c r="O231" s="573">
        <v>0</v>
      </c>
      <c r="P231" s="581">
        <v>0</v>
      </c>
      <c r="Q231" s="573">
        <v>0</v>
      </c>
      <c r="R231" s="581">
        <v>0</v>
      </c>
      <c r="S231" s="573">
        <v>0</v>
      </c>
      <c r="T231" s="581">
        <v>0</v>
      </c>
      <c r="U231" s="573">
        <v>0</v>
      </c>
      <c r="V231" s="581">
        <v>0</v>
      </c>
      <c r="W231" s="573">
        <v>0</v>
      </c>
      <c r="X231" s="581">
        <v>0</v>
      </c>
      <c r="Y231" s="573">
        <v>0</v>
      </c>
      <c r="Z231" s="586">
        <v>0</v>
      </c>
      <c r="AA231" s="585">
        <v>0</v>
      </c>
    </row>
    <row r="232" spans="1:27" ht="11.1" hidden="1" customHeight="1" outlineLevel="2" x14ac:dyDescent="0.15">
      <c r="A232" s="569" t="s">
        <v>306</v>
      </c>
      <c r="B232" s="581">
        <v>0</v>
      </c>
      <c r="C232" s="573">
        <v>0</v>
      </c>
      <c r="D232" s="581">
        <v>0</v>
      </c>
      <c r="E232" s="573">
        <v>0</v>
      </c>
      <c r="F232" s="581">
        <v>0</v>
      </c>
      <c r="G232" s="573">
        <v>0</v>
      </c>
      <c r="H232" s="581">
        <v>0</v>
      </c>
      <c r="I232" s="573">
        <v>0</v>
      </c>
      <c r="J232" s="581">
        <v>0</v>
      </c>
      <c r="K232" s="573">
        <v>0</v>
      </c>
      <c r="L232" s="581">
        <v>0</v>
      </c>
      <c r="M232" s="573">
        <v>0</v>
      </c>
      <c r="N232" s="581">
        <v>0</v>
      </c>
      <c r="O232" s="573">
        <v>0</v>
      </c>
      <c r="P232" s="581">
        <v>0</v>
      </c>
      <c r="Q232" s="573">
        <v>0</v>
      </c>
      <c r="R232" s="581">
        <v>0</v>
      </c>
      <c r="S232" s="573">
        <v>0</v>
      </c>
      <c r="T232" s="581">
        <v>0</v>
      </c>
      <c r="U232" s="573">
        <v>0</v>
      </c>
      <c r="V232" s="581">
        <v>0</v>
      </c>
      <c r="W232" s="573">
        <v>0</v>
      </c>
      <c r="X232" s="581">
        <v>0</v>
      </c>
      <c r="Y232" s="573">
        <v>0</v>
      </c>
      <c r="Z232" s="586">
        <v>0</v>
      </c>
      <c r="AA232" s="585">
        <v>0</v>
      </c>
    </row>
    <row r="233" spans="1:27" ht="11.1" hidden="1" customHeight="1" outlineLevel="2" x14ac:dyDescent="0.15">
      <c r="A233" s="569" t="s">
        <v>307</v>
      </c>
      <c r="B233" s="581">
        <v>0</v>
      </c>
      <c r="C233" s="573">
        <v>0</v>
      </c>
      <c r="D233" s="581">
        <v>1</v>
      </c>
      <c r="E233" s="573">
        <v>0</v>
      </c>
      <c r="F233" s="581">
        <v>0</v>
      </c>
      <c r="G233" s="573">
        <v>0</v>
      </c>
      <c r="H233" s="581">
        <v>0</v>
      </c>
      <c r="I233" s="573">
        <v>0</v>
      </c>
      <c r="J233" s="581">
        <v>0</v>
      </c>
      <c r="K233" s="573">
        <v>0</v>
      </c>
      <c r="L233" s="581">
        <v>1</v>
      </c>
      <c r="M233" s="573">
        <v>0</v>
      </c>
      <c r="N233" s="581">
        <v>0</v>
      </c>
      <c r="O233" s="573">
        <v>0</v>
      </c>
      <c r="P233" s="581">
        <v>1</v>
      </c>
      <c r="Q233" s="573">
        <v>0</v>
      </c>
      <c r="R233" s="581">
        <v>0</v>
      </c>
      <c r="S233" s="573">
        <v>0</v>
      </c>
      <c r="T233" s="581">
        <v>0</v>
      </c>
      <c r="U233" s="573">
        <v>0</v>
      </c>
      <c r="V233" s="581">
        <v>0</v>
      </c>
      <c r="W233" s="573">
        <v>0</v>
      </c>
      <c r="X233" s="581">
        <v>0</v>
      </c>
      <c r="Y233" s="573">
        <v>0</v>
      </c>
      <c r="Z233" s="586">
        <v>3</v>
      </c>
      <c r="AA233" s="585">
        <v>0</v>
      </c>
    </row>
    <row r="234" spans="1:27" ht="11.1" customHeight="1" outlineLevel="1" collapsed="1" x14ac:dyDescent="0.15">
      <c r="A234" s="570" t="s">
        <v>308</v>
      </c>
      <c r="B234" s="582">
        <v>0</v>
      </c>
      <c r="C234" s="574">
        <v>0</v>
      </c>
      <c r="D234" s="582">
        <v>1</v>
      </c>
      <c r="E234" s="574">
        <v>0</v>
      </c>
      <c r="F234" s="582">
        <v>0</v>
      </c>
      <c r="G234" s="574">
        <v>0</v>
      </c>
      <c r="H234" s="582">
        <v>0</v>
      </c>
      <c r="I234" s="574">
        <v>0</v>
      </c>
      <c r="J234" s="582">
        <v>0</v>
      </c>
      <c r="K234" s="574">
        <v>0</v>
      </c>
      <c r="L234" s="582">
        <v>1</v>
      </c>
      <c r="M234" s="574">
        <v>0</v>
      </c>
      <c r="N234" s="582">
        <v>1</v>
      </c>
      <c r="O234" s="574">
        <v>0</v>
      </c>
      <c r="P234" s="582">
        <v>1</v>
      </c>
      <c r="Q234" s="574">
        <v>0</v>
      </c>
      <c r="R234" s="582">
        <v>0</v>
      </c>
      <c r="S234" s="574">
        <v>0</v>
      </c>
      <c r="T234" s="582">
        <v>0</v>
      </c>
      <c r="U234" s="574">
        <v>0</v>
      </c>
      <c r="V234" s="582">
        <v>0</v>
      </c>
      <c r="W234" s="574">
        <v>0</v>
      </c>
      <c r="X234" s="582">
        <v>0</v>
      </c>
      <c r="Y234" s="574">
        <v>0</v>
      </c>
      <c r="Z234" s="587">
        <v>4</v>
      </c>
      <c r="AA234" s="578">
        <v>0</v>
      </c>
    </row>
    <row r="235" spans="1:27" ht="11.1" customHeight="1" x14ac:dyDescent="0.15">
      <c r="A235" s="571" t="s">
        <v>309</v>
      </c>
      <c r="B235" s="583">
        <v>0</v>
      </c>
      <c r="C235" s="575">
        <v>0</v>
      </c>
      <c r="D235" s="583">
        <v>1</v>
      </c>
      <c r="E235" s="575">
        <v>0</v>
      </c>
      <c r="F235" s="583">
        <v>0</v>
      </c>
      <c r="G235" s="575">
        <v>0</v>
      </c>
      <c r="H235" s="583">
        <v>0</v>
      </c>
      <c r="I235" s="575">
        <v>0</v>
      </c>
      <c r="J235" s="583">
        <v>0</v>
      </c>
      <c r="K235" s="575">
        <v>0</v>
      </c>
      <c r="L235" s="583">
        <v>1</v>
      </c>
      <c r="M235" s="575">
        <v>0</v>
      </c>
      <c r="N235" s="583">
        <v>1</v>
      </c>
      <c r="O235" s="575">
        <v>0</v>
      </c>
      <c r="P235" s="583">
        <v>1</v>
      </c>
      <c r="Q235" s="575">
        <v>0</v>
      </c>
      <c r="R235" s="583">
        <v>0</v>
      </c>
      <c r="S235" s="575">
        <v>0</v>
      </c>
      <c r="T235" s="583">
        <v>0</v>
      </c>
      <c r="U235" s="575">
        <v>0</v>
      </c>
      <c r="V235" s="583">
        <v>0</v>
      </c>
      <c r="W235" s="575">
        <v>0</v>
      </c>
      <c r="X235" s="583">
        <v>0</v>
      </c>
      <c r="Y235" s="575">
        <v>0</v>
      </c>
      <c r="Z235" s="588">
        <v>4</v>
      </c>
      <c r="AA235" s="579">
        <v>0</v>
      </c>
    </row>
    <row r="236" spans="1:27" ht="11.1" hidden="1" customHeight="1" outlineLevel="2" x14ac:dyDescent="0.15">
      <c r="A236" s="569" t="s">
        <v>310</v>
      </c>
      <c r="B236" s="581">
        <v>0</v>
      </c>
      <c r="C236" s="573">
        <v>0</v>
      </c>
      <c r="D236" s="581">
        <v>0</v>
      </c>
      <c r="E236" s="573">
        <v>0</v>
      </c>
      <c r="F236" s="581">
        <v>0</v>
      </c>
      <c r="G236" s="573">
        <v>0</v>
      </c>
      <c r="H236" s="581">
        <v>0</v>
      </c>
      <c r="I236" s="573">
        <v>0</v>
      </c>
      <c r="J236" s="581">
        <v>0</v>
      </c>
      <c r="K236" s="573">
        <v>0</v>
      </c>
      <c r="L236" s="581">
        <v>0</v>
      </c>
      <c r="M236" s="573">
        <v>0</v>
      </c>
      <c r="N236" s="581">
        <v>0</v>
      </c>
      <c r="O236" s="573">
        <v>0</v>
      </c>
      <c r="P236" s="581">
        <v>0</v>
      </c>
      <c r="Q236" s="573">
        <v>0</v>
      </c>
      <c r="R236" s="581">
        <v>0</v>
      </c>
      <c r="S236" s="573">
        <v>0</v>
      </c>
      <c r="T236" s="581">
        <v>0</v>
      </c>
      <c r="U236" s="573">
        <v>0</v>
      </c>
      <c r="V236" s="581">
        <v>0</v>
      </c>
      <c r="W236" s="573">
        <v>0</v>
      </c>
      <c r="X236" s="581">
        <v>0</v>
      </c>
      <c r="Y236" s="573">
        <v>0</v>
      </c>
      <c r="Z236" s="586">
        <v>0</v>
      </c>
      <c r="AA236" s="585">
        <v>0</v>
      </c>
    </row>
    <row r="237" spans="1:27" ht="11.1" customHeight="1" outlineLevel="1" collapsed="1" x14ac:dyDescent="0.15">
      <c r="A237" s="570" t="s">
        <v>311</v>
      </c>
      <c r="B237" s="582">
        <v>0</v>
      </c>
      <c r="C237" s="574">
        <v>0</v>
      </c>
      <c r="D237" s="582">
        <v>0</v>
      </c>
      <c r="E237" s="574">
        <v>0</v>
      </c>
      <c r="F237" s="582">
        <v>0</v>
      </c>
      <c r="G237" s="574">
        <v>0</v>
      </c>
      <c r="H237" s="582">
        <v>0</v>
      </c>
      <c r="I237" s="574">
        <v>0</v>
      </c>
      <c r="J237" s="582">
        <v>0</v>
      </c>
      <c r="K237" s="574">
        <v>0</v>
      </c>
      <c r="L237" s="582">
        <v>0</v>
      </c>
      <c r="M237" s="574">
        <v>0</v>
      </c>
      <c r="N237" s="582">
        <v>0</v>
      </c>
      <c r="O237" s="574">
        <v>0</v>
      </c>
      <c r="P237" s="582">
        <v>0</v>
      </c>
      <c r="Q237" s="574">
        <v>0</v>
      </c>
      <c r="R237" s="582">
        <v>0</v>
      </c>
      <c r="S237" s="574">
        <v>0</v>
      </c>
      <c r="T237" s="582">
        <v>0</v>
      </c>
      <c r="U237" s="574">
        <v>0</v>
      </c>
      <c r="V237" s="582">
        <v>0</v>
      </c>
      <c r="W237" s="574">
        <v>0</v>
      </c>
      <c r="X237" s="582">
        <v>0</v>
      </c>
      <c r="Y237" s="574">
        <v>0</v>
      </c>
      <c r="Z237" s="587">
        <v>0</v>
      </c>
      <c r="AA237" s="578">
        <v>0</v>
      </c>
    </row>
    <row r="238" spans="1:27" ht="11.1" customHeight="1" x14ac:dyDescent="0.15">
      <c r="A238" s="571" t="s">
        <v>312</v>
      </c>
      <c r="B238" s="583">
        <v>0</v>
      </c>
      <c r="C238" s="575">
        <v>0</v>
      </c>
      <c r="D238" s="583">
        <v>0</v>
      </c>
      <c r="E238" s="575">
        <v>0</v>
      </c>
      <c r="F238" s="583">
        <v>0</v>
      </c>
      <c r="G238" s="575">
        <v>0</v>
      </c>
      <c r="H238" s="583">
        <v>0</v>
      </c>
      <c r="I238" s="575">
        <v>0</v>
      </c>
      <c r="J238" s="583">
        <v>0</v>
      </c>
      <c r="K238" s="575">
        <v>0</v>
      </c>
      <c r="L238" s="583">
        <v>0</v>
      </c>
      <c r="M238" s="575">
        <v>0</v>
      </c>
      <c r="N238" s="583">
        <v>0</v>
      </c>
      <c r="O238" s="575">
        <v>0</v>
      </c>
      <c r="P238" s="583">
        <v>0</v>
      </c>
      <c r="Q238" s="575">
        <v>0</v>
      </c>
      <c r="R238" s="583">
        <v>0</v>
      </c>
      <c r="S238" s="575">
        <v>0</v>
      </c>
      <c r="T238" s="583">
        <v>0</v>
      </c>
      <c r="U238" s="575">
        <v>0</v>
      </c>
      <c r="V238" s="583">
        <v>0</v>
      </c>
      <c r="W238" s="575">
        <v>0</v>
      </c>
      <c r="X238" s="583">
        <v>0</v>
      </c>
      <c r="Y238" s="575">
        <v>0</v>
      </c>
      <c r="Z238" s="588">
        <v>0</v>
      </c>
      <c r="AA238" s="579">
        <v>0</v>
      </c>
    </row>
    <row r="239" spans="1:27" ht="11.1" hidden="1" customHeight="1" outlineLevel="2" x14ac:dyDescent="0.15">
      <c r="A239" s="569" t="s">
        <v>313</v>
      </c>
      <c r="B239" s="581">
        <v>0</v>
      </c>
      <c r="C239" s="573">
        <v>0</v>
      </c>
      <c r="D239" s="581">
        <v>1</v>
      </c>
      <c r="E239" s="573">
        <v>0</v>
      </c>
      <c r="F239" s="581">
        <v>0</v>
      </c>
      <c r="G239" s="573">
        <v>0</v>
      </c>
      <c r="H239" s="581">
        <v>0</v>
      </c>
      <c r="I239" s="573">
        <v>0</v>
      </c>
      <c r="J239" s="581">
        <v>0</v>
      </c>
      <c r="K239" s="573">
        <v>0</v>
      </c>
      <c r="L239" s="581">
        <v>0</v>
      </c>
      <c r="M239" s="573">
        <v>0</v>
      </c>
      <c r="N239" s="581">
        <v>0</v>
      </c>
      <c r="O239" s="573">
        <v>0</v>
      </c>
      <c r="P239" s="581">
        <v>0</v>
      </c>
      <c r="Q239" s="573">
        <v>0</v>
      </c>
      <c r="R239" s="581">
        <v>0</v>
      </c>
      <c r="S239" s="573">
        <v>0</v>
      </c>
      <c r="T239" s="581">
        <v>0</v>
      </c>
      <c r="U239" s="573">
        <v>0</v>
      </c>
      <c r="V239" s="581">
        <v>0</v>
      </c>
      <c r="W239" s="573">
        <v>0</v>
      </c>
      <c r="X239" s="581">
        <v>0</v>
      </c>
      <c r="Y239" s="573">
        <v>0</v>
      </c>
      <c r="Z239" s="586">
        <v>1</v>
      </c>
      <c r="AA239" s="585">
        <v>0</v>
      </c>
    </row>
    <row r="240" spans="1:27" ht="11.1" customHeight="1" outlineLevel="1" collapsed="1" x14ac:dyDescent="0.15">
      <c r="A240" s="570" t="s">
        <v>314</v>
      </c>
      <c r="B240" s="582">
        <v>0</v>
      </c>
      <c r="C240" s="574">
        <v>0</v>
      </c>
      <c r="D240" s="582">
        <v>1</v>
      </c>
      <c r="E240" s="574">
        <v>0</v>
      </c>
      <c r="F240" s="582">
        <v>0</v>
      </c>
      <c r="G240" s="574">
        <v>0</v>
      </c>
      <c r="H240" s="582">
        <v>0</v>
      </c>
      <c r="I240" s="574">
        <v>0</v>
      </c>
      <c r="J240" s="582">
        <v>0</v>
      </c>
      <c r="K240" s="574">
        <v>0</v>
      </c>
      <c r="L240" s="582">
        <v>0</v>
      </c>
      <c r="M240" s="574">
        <v>0</v>
      </c>
      <c r="N240" s="582">
        <v>0</v>
      </c>
      <c r="O240" s="574">
        <v>0</v>
      </c>
      <c r="P240" s="582">
        <v>0</v>
      </c>
      <c r="Q240" s="574">
        <v>0</v>
      </c>
      <c r="R240" s="582">
        <v>0</v>
      </c>
      <c r="S240" s="574">
        <v>0</v>
      </c>
      <c r="T240" s="582">
        <v>0</v>
      </c>
      <c r="U240" s="574">
        <v>0</v>
      </c>
      <c r="V240" s="582">
        <v>0</v>
      </c>
      <c r="W240" s="574">
        <v>0</v>
      </c>
      <c r="X240" s="582">
        <v>0</v>
      </c>
      <c r="Y240" s="574">
        <v>0</v>
      </c>
      <c r="Z240" s="587">
        <v>1</v>
      </c>
      <c r="AA240" s="578">
        <v>0</v>
      </c>
    </row>
    <row r="241" spans="1:27" ht="11.1" hidden="1" customHeight="1" outlineLevel="2" x14ac:dyDescent="0.15">
      <c r="A241" s="569" t="s">
        <v>315</v>
      </c>
      <c r="B241" s="581">
        <v>0</v>
      </c>
      <c r="C241" s="573">
        <v>0</v>
      </c>
      <c r="D241" s="581">
        <v>0</v>
      </c>
      <c r="E241" s="573">
        <v>0</v>
      </c>
      <c r="F241" s="581">
        <v>0</v>
      </c>
      <c r="G241" s="573">
        <v>0</v>
      </c>
      <c r="H241" s="581">
        <v>0</v>
      </c>
      <c r="I241" s="573">
        <v>0</v>
      </c>
      <c r="J241" s="581">
        <v>0</v>
      </c>
      <c r="K241" s="573">
        <v>0</v>
      </c>
      <c r="L241" s="581">
        <v>0</v>
      </c>
      <c r="M241" s="573">
        <v>0</v>
      </c>
      <c r="N241" s="581">
        <v>0</v>
      </c>
      <c r="O241" s="573">
        <v>0</v>
      </c>
      <c r="P241" s="581">
        <v>0</v>
      </c>
      <c r="Q241" s="573">
        <v>0</v>
      </c>
      <c r="R241" s="581">
        <v>0</v>
      </c>
      <c r="S241" s="573">
        <v>0</v>
      </c>
      <c r="T241" s="581">
        <v>0</v>
      </c>
      <c r="U241" s="573">
        <v>0</v>
      </c>
      <c r="V241" s="581">
        <v>0</v>
      </c>
      <c r="W241" s="573">
        <v>0</v>
      </c>
      <c r="X241" s="581">
        <v>0</v>
      </c>
      <c r="Y241" s="573">
        <v>0</v>
      </c>
      <c r="Z241" s="586">
        <v>0</v>
      </c>
      <c r="AA241" s="585">
        <v>0</v>
      </c>
    </row>
    <row r="242" spans="1:27" s="133" customFormat="1" ht="11.1" hidden="1" customHeight="1" outlineLevel="2" x14ac:dyDescent="0.15">
      <c r="A242" s="569" t="s">
        <v>316</v>
      </c>
      <c r="B242" s="581">
        <v>0</v>
      </c>
      <c r="C242" s="573">
        <v>0</v>
      </c>
      <c r="D242" s="581">
        <v>0</v>
      </c>
      <c r="E242" s="573">
        <v>0</v>
      </c>
      <c r="F242" s="581">
        <v>0</v>
      </c>
      <c r="G242" s="573">
        <v>0</v>
      </c>
      <c r="H242" s="581">
        <v>0</v>
      </c>
      <c r="I242" s="573">
        <v>0</v>
      </c>
      <c r="J242" s="581">
        <v>0</v>
      </c>
      <c r="K242" s="573">
        <v>0</v>
      </c>
      <c r="L242" s="581">
        <v>0</v>
      </c>
      <c r="M242" s="573">
        <v>0</v>
      </c>
      <c r="N242" s="581">
        <v>0</v>
      </c>
      <c r="O242" s="573">
        <v>0</v>
      </c>
      <c r="P242" s="581">
        <v>0</v>
      </c>
      <c r="Q242" s="573">
        <v>0</v>
      </c>
      <c r="R242" s="581">
        <v>0</v>
      </c>
      <c r="S242" s="573">
        <v>0</v>
      </c>
      <c r="T242" s="581">
        <v>0</v>
      </c>
      <c r="U242" s="573">
        <v>0</v>
      </c>
      <c r="V242" s="581">
        <v>0</v>
      </c>
      <c r="W242" s="573">
        <v>0</v>
      </c>
      <c r="X242" s="581">
        <v>0</v>
      </c>
      <c r="Y242" s="573">
        <v>0</v>
      </c>
      <c r="Z242" s="586">
        <v>0</v>
      </c>
      <c r="AA242" s="585">
        <v>0</v>
      </c>
    </row>
    <row r="243" spans="1:27" s="133" customFormat="1" ht="11.1" hidden="1" customHeight="1" outlineLevel="2" x14ac:dyDescent="0.15">
      <c r="A243" s="569" t="s">
        <v>317</v>
      </c>
      <c r="B243" s="581">
        <v>0</v>
      </c>
      <c r="C243" s="573">
        <v>0</v>
      </c>
      <c r="D243" s="581">
        <v>0</v>
      </c>
      <c r="E243" s="573">
        <v>0</v>
      </c>
      <c r="F243" s="581">
        <v>0</v>
      </c>
      <c r="G243" s="573">
        <v>0</v>
      </c>
      <c r="H243" s="581">
        <v>0</v>
      </c>
      <c r="I243" s="573">
        <v>0</v>
      </c>
      <c r="J243" s="581">
        <v>0</v>
      </c>
      <c r="K243" s="573">
        <v>0</v>
      </c>
      <c r="L243" s="581">
        <v>0</v>
      </c>
      <c r="M243" s="573">
        <v>0</v>
      </c>
      <c r="N243" s="581">
        <v>1</v>
      </c>
      <c r="O243" s="573">
        <v>0</v>
      </c>
      <c r="P243" s="581">
        <v>1</v>
      </c>
      <c r="Q243" s="573">
        <v>0</v>
      </c>
      <c r="R243" s="581">
        <v>1</v>
      </c>
      <c r="S243" s="573">
        <v>0</v>
      </c>
      <c r="T243" s="581">
        <v>0</v>
      </c>
      <c r="U243" s="573">
        <v>0</v>
      </c>
      <c r="V243" s="581">
        <v>1</v>
      </c>
      <c r="W243" s="573">
        <v>0</v>
      </c>
      <c r="X243" s="581">
        <v>0</v>
      </c>
      <c r="Y243" s="573">
        <v>0</v>
      </c>
      <c r="Z243" s="586">
        <v>4</v>
      </c>
      <c r="AA243" s="585">
        <v>0</v>
      </c>
    </row>
    <row r="244" spans="1:27" s="133" customFormat="1" ht="11.1" customHeight="1" outlineLevel="1" collapsed="1" x14ac:dyDescent="0.15">
      <c r="A244" s="570" t="s">
        <v>318</v>
      </c>
      <c r="B244" s="582">
        <v>0</v>
      </c>
      <c r="C244" s="574">
        <v>0</v>
      </c>
      <c r="D244" s="582">
        <v>0</v>
      </c>
      <c r="E244" s="574">
        <v>0</v>
      </c>
      <c r="F244" s="582">
        <v>0</v>
      </c>
      <c r="G244" s="574">
        <v>0</v>
      </c>
      <c r="H244" s="582">
        <v>0</v>
      </c>
      <c r="I244" s="574">
        <v>0</v>
      </c>
      <c r="J244" s="582">
        <v>0</v>
      </c>
      <c r="K244" s="574">
        <v>0</v>
      </c>
      <c r="L244" s="582">
        <v>0</v>
      </c>
      <c r="M244" s="574">
        <v>0</v>
      </c>
      <c r="N244" s="582">
        <v>1</v>
      </c>
      <c r="O244" s="574">
        <v>0</v>
      </c>
      <c r="P244" s="582">
        <v>1</v>
      </c>
      <c r="Q244" s="574">
        <v>0</v>
      </c>
      <c r="R244" s="582">
        <v>1</v>
      </c>
      <c r="S244" s="574">
        <v>0</v>
      </c>
      <c r="T244" s="582">
        <v>0</v>
      </c>
      <c r="U244" s="574">
        <v>0</v>
      </c>
      <c r="V244" s="582">
        <v>1</v>
      </c>
      <c r="W244" s="574">
        <v>0</v>
      </c>
      <c r="X244" s="582">
        <v>0</v>
      </c>
      <c r="Y244" s="574">
        <v>0</v>
      </c>
      <c r="Z244" s="587">
        <v>4</v>
      </c>
      <c r="AA244" s="578">
        <v>0</v>
      </c>
    </row>
    <row r="245" spans="1:27" s="133" customFormat="1" ht="11.1" customHeight="1" x14ac:dyDescent="0.15">
      <c r="A245" s="571" t="s">
        <v>319</v>
      </c>
      <c r="B245" s="583">
        <v>0</v>
      </c>
      <c r="C245" s="575">
        <v>0</v>
      </c>
      <c r="D245" s="583">
        <v>1</v>
      </c>
      <c r="E245" s="575">
        <v>0</v>
      </c>
      <c r="F245" s="583">
        <v>0</v>
      </c>
      <c r="G245" s="575">
        <v>0</v>
      </c>
      <c r="H245" s="583">
        <v>0</v>
      </c>
      <c r="I245" s="575">
        <v>0</v>
      </c>
      <c r="J245" s="583">
        <v>0</v>
      </c>
      <c r="K245" s="575">
        <v>0</v>
      </c>
      <c r="L245" s="583">
        <v>0</v>
      </c>
      <c r="M245" s="575">
        <v>0</v>
      </c>
      <c r="N245" s="583">
        <v>1</v>
      </c>
      <c r="O245" s="575">
        <v>0</v>
      </c>
      <c r="P245" s="583">
        <v>1</v>
      </c>
      <c r="Q245" s="575">
        <v>0</v>
      </c>
      <c r="R245" s="583">
        <v>1</v>
      </c>
      <c r="S245" s="575">
        <v>0</v>
      </c>
      <c r="T245" s="583">
        <v>0</v>
      </c>
      <c r="U245" s="575">
        <v>0</v>
      </c>
      <c r="V245" s="583">
        <v>1</v>
      </c>
      <c r="W245" s="575">
        <v>0</v>
      </c>
      <c r="X245" s="583">
        <v>0</v>
      </c>
      <c r="Y245" s="575">
        <v>0</v>
      </c>
      <c r="Z245" s="588">
        <v>5</v>
      </c>
      <c r="AA245" s="579">
        <v>0</v>
      </c>
    </row>
    <row r="246" spans="1:27" ht="11.1" customHeight="1" x14ac:dyDescent="0.15">
      <c r="A246" s="602" t="s">
        <v>320</v>
      </c>
      <c r="B246" s="584">
        <v>13</v>
      </c>
      <c r="C246" s="576">
        <v>0</v>
      </c>
      <c r="D246" s="584">
        <v>25</v>
      </c>
      <c r="E246" s="576">
        <v>1</v>
      </c>
      <c r="F246" s="584">
        <v>14</v>
      </c>
      <c r="G246" s="576">
        <v>0</v>
      </c>
      <c r="H246" s="584">
        <v>13</v>
      </c>
      <c r="I246" s="576">
        <v>0</v>
      </c>
      <c r="J246" s="584">
        <v>14</v>
      </c>
      <c r="K246" s="576">
        <v>0</v>
      </c>
      <c r="L246" s="584">
        <v>19</v>
      </c>
      <c r="M246" s="576">
        <v>0</v>
      </c>
      <c r="N246" s="584">
        <v>18</v>
      </c>
      <c r="O246" s="576">
        <v>0</v>
      </c>
      <c r="P246" s="584">
        <v>13</v>
      </c>
      <c r="Q246" s="576">
        <v>0</v>
      </c>
      <c r="R246" s="584">
        <v>12</v>
      </c>
      <c r="S246" s="576">
        <v>0</v>
      </c>
      <c r="T246" s="584">
        <v>19</v>
      </c>
      <c r="U246" s="576">
        <v>0</v>
      </c>
      <c r="V246" s="584">
        <v>24</v>
      </c>
      <c r="W246" s="576">
        <v>0</v>
      </c>
      <c r="X246" s="584">
        <v>16</v>
      </c>
      <c r="Y246" s="576">
        <v>0</v>
      </c>
      <c r="Z246" s="589">
        <v>200</v>
      </c>
      <c r="AA246" s="580">
        <v>1</v>
      </c>
    </row>
    <row r="247" spans="1:27" ht="11.1" customHeight="1" x14ac:dyDescent="0.15">
      <c r="A247" s="568" t="s">
        <v>321</v>
      </c>
      <c r="B247" s="567"/>
      <c r="C247" s="567"/>
      <c r="D247" s="577"/>
      <c r="E247" s="567"/>
      <c r="F247" s="567"/>
      <c r="G247" s="567"/>
      <c r="H247" s="567"/>
      <c r="I247" s="567"/>
      <c r="J247" s="567"/>
      <c r="K247" s="567"/>
      <c r="L247" s="567"/>
      <c r="M247" s="567"/>
      <c r="N247" s="567"/>
      <c r="O247" s="567"/>
      <c r="P247" s="567"/>
      <c r="Q247" s="567"/>
      <c r="R247" s="567"/>
      <c r="S247" s="567"/>
      <c r="T247" s="567"/>
      <c r="U247" s="567"/>
      <c r="V247" s="567"/>
      <c r="W247" s="567"/>
      <c r="X247" s="567"/>
      <c r="Y247" s="567"/>
      <c r="Z247" s="567"/>
      <c r="AA247" s="567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R2</vt:lpstr>
      <vt:lpstr>事故の型（署）</vt:lpstr>
      <vt:lpstr>事故の型（署・前年）</vt:lpstr>
      <vt:lpstr>規模（署）</vt:lpstr>
      <vt:lpstr>年齢（署）</vt:lpstr>
      <vt:lpstr>発生月（署）</vt:lpstr>
      <vt:lpstr>'R2'!Print_Area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iitsukan</dc:creator>
  <cp:lastModifiedBy>蝶野靖紘</cp:lastModifiedBy>
  <cp:lastPrinted>2020-10-12T02:39:52Z</cp:lastPrinted>
  <dcterms:created xsi:type="dcterms:W3CDTF">2004-04-16T05:46:22Z</dcterms:created>
  <dcterms:modified xsi:type="dcterms:W3CDTF">2021-04-13T02:41:45Z</dcterms:modified>
</cp:coreProperties>
</file>